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Z:\DOEMP\DOEMP\ESTATISTICAS IVV\3. DADOS NIELSEN\41. SETEMBRO 2022\"/>
    </mc:Choice>
  </mc:AlternateContent>
  <xr:revisionPtr revIDLastSave="0" documentId="13_ncr:1_{784EF4E5-693C-47E0-BF83-B7AECF3422C2}" xr6:coauthVersionLast="47" xr6:coauthVersionMax="47" xr10:uidLastSave="{00000000-0000-0000-0000-000000000000}"/>
  <bookViews>
    <workbookView xWindow="21480" yWindow="-120" windowWidth="21840" windowHeight="13140" xr2:uid="{00000000-000D-0000-FFFF-FFFF00000000}"/>
  </bookViews>
  <sheets>
    <sheet name="Indice" sheetId="14" r:id="rId1"/>
    <sheet name="0" sheetId="32" r:id="rId2"/>
    <sheet name="1" sheetId="16" r:id="rId3"/>
    <sheet name="2" sheetId="36" r:id="rId4"/>
    <sheet name="3" sheetId="19" r:id="rId5"/>
    <sheet name="4" sheetId="20" r:id="rId6"/>
    <sheet name="5" sheetId="21" r:id="rId7"/>
    <sheet name="6" sheetId="22" r:id="rId8"/>
    <sheet name="7" sheetId="23" r:id="rId9"/>
    <sheet name="8" sheetId="41" r:id="rId10"/>
    <sheet name="9" sheetId="42" r:id="rId11"/>
    <sheet name="10" sheetId="43" r:id="rId12"/>
    <sheet name="11" sheetId="12" r:id="rId13"/>
    <sheet name="12" sheetId="28" r:id="rId14"/>
    <sheet name="13" sheetId="30" r:id="rId15"/>
    <sheet name="14" sheetId="33" r:id="rId16"/>
  </sheets>
  <definedNames>
    <definedName name="_xlnm.Print_Area" localSheetId="11">'10'!$A$99:$AC$142</definedName>
    <definedName name="_xlnm.Print_Area" localSheetId="12">'11'!$A$5:$AC$48</definedName>
    <definedName name="_xlnm.Print_Area" localSheetId="13">'12'!$A$5:$AC$40</definedName>
    <definedName name="_xlnm.Print_Area" localSheetId="14">'13'!$A$5:$AC$31</definedName>
    <definedName name="_xlnm.Print_Area" localSheetId="15">'14'!$A$5:$AC$34</definedName>
    <definedName name="_xlnm.Print_Area" localSheetId="6">'5'!$A$4:$AE$71</definedName>
    <definedName name="_xlnm.Print_Area" localSheetId="7">'6'!$A$4:$AE$71</definedName>
    <definedName name="_xlnm.Print_Area" localSheetId="8">'7'!$A$4:$AE$71</definedName>
    <definedName name="_xlnm.Print_Area" localSheetId="9">'8'!$A$99:$AC$142</definedName>
    <definedName name="_xlnm.Print_Area" localSheetId="10">'9'!$A$99:$AC$142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7" i="33" l="1"/>
  <c r="I97" i="33"/>
  <c r="J97" i="33"/>
  <c r="L97" i="33"/>
  <c r="E98" i="33"/>
  <c r="F98" i="33"/>
  <c r="G98" i="33"/>
  <c r="F85" i="33"/>
  <c r="G85" i="33"/>
  <c r="H85" i="33"/>
  <c r="I85" i="33"/>
  <c r="L85" i="33"/>
  <c r="C86" i="33"/>
  <c r="D86" i="33"/>
  <c r="E86" i="33"/>
  <c r="F86" i="33"/>
  <c r="G86" i="33"/>
  <c r="H86" i="33"/>
  <c r="I86" i="33"/>
  <c r="J86" i="33"/>
  <c r="L86" i="33" s="1"/>
  <c r="C87" i="33"/>
  <c r="D87" i="33"/>
  <c r="E87" i="33"/>
  <c r="F87" i="33"/>
  <c r="G87" i="33"/>
  <c r="H87" i="33"/>
  <c r="I87" i="33"/>
  <c r="J87" i="33"/>
  <c r="L87" i="33" s="1"/>
  <c r="H88" i="33"/>
  <c r="I88" i="33"/>
  <c r="J88" i="33"/>
  <c r="L88" i="33" s="1"/>
  <c r="E89" i="33"/>
  <c r="F89" i="33"/>
  <c r="G89" i="33"/>
  <c r="H79" i="33"/>
  <c r="I79" i="33"/>
  <c r="J79" i="33"/>
  <c r="L79" i="33"/>
  <c r="F80" i="33"/>
  <c r="G80" i="33"/>
  <c r="C81" i="33"/>
  <c r="D81" i="33"/>
  <c r="E81" i="33"/>
  <c r="F81" i="33"/>
  <c r="G81" i="33"/>
  <c r="H81" i="33"/>
  <c r="I81" i="33"/>
  <c r="J81" i="33"/>
  <c r="L81" i="33"/>
  <c r="H88" i="30"/>
  <c r="I88" i="30"/>
  <c r="J88" i="30"/>
  <c r="L88" i="30" s="1"/>
  <c r="H89" i="30"/>
  <c r="I89" i="30"/>
  <c r="J89" i="30"/>
  <c r="L89" i="30" s="1"/>
  <c r="D90" i="30"/>
  <c r="E90" i="30"/>
  <c r="F90" i="30"/>
  <c r="C78" i="30"/>
  <c r="D78" i="30"/>
  <c r="E78" i="30"/>
  <c r="F78" i="30"/>
  <c r="G78" i="30"/>
  <c r="H78" i="30"/>
  <c r="I78" i="30"/>
  <c r="J78" i="30"/>
  <c r="L78" i="30" s="1"/>
  <c r="C79" i="30"/>
  <c r="D79" i="30"/>
  <c r="E79" i="30"/>
  <c r="F79" i="30"/>
  <c r="G79" i="30"/>
  <c r="H79" i="30"/>
  <c r="I79" i="30"/>
  <c r="J79" i="30"/>
  <c r="L79" i="30" s="1"/>
  <c r="H80" i="30"/>
  <c r="I80" i="30"/>
  <c r="J80" i="30"/>
  <c r="L80" i="30" s="1"/>
  <c r="H81" i="30"/>
  <c r="I81" i="30"/>
  <c r="J81" i="30"/>
  <c r="L81" i="30" s="1"/>
  <c r="D82" i="30"/>
  <c r="E82" i="30"/>
  <c r="F82" i="30"/>
  <c r="L115" i="28"/>
  <c r="H113" i="28"/>
  <c r="I113" i="28"/>
  <c r="J113" i="28"/>
  <c r="E114" i="28"/>
  <c r="F114" i="28"/>
  <c r="G114" i="28"/>
  <c r="H115" i="28"/>
  <c r="I115" i="28"/>
  <c r="J115" i="28"/>
  <c r="D116" i="28"/>
  <c r="E116" i="28"/>
  <c r="F116" i="28"/>
  <c r="L104" i="28"/>
  <c r="C98" i="28"/>
  <c r="D98" i="28"/>
  <c r="E98" i="28"/>
  <c r="F98" i="28"/>
  <c r="G98" i="28"/>
  <c r="H98" i="28"/>
  <c r="I98" i="28"/>
  <c r="J98" i="28"/>
  <c r="F99" i="28"/>
  <c r="G99" i="28"/>
  <c r="H99" i="28"/>
  <c r="I99" i="28"/>
  <c r="L99" i="28"/>
  <c r="C100" i="28"/>
  <c r="D100" i="28"/>
  <c r="E100" i="28"/>
  <c r="F100" i="28"/>
  <c r="G100" i="28"/>
  <c r="H100" i="28"/>
  <c r="I100" i="28"/>
  <c r="J100" i="28"/>
  <c r="L100" i="28" s="1"/>
  <c r="C101" i="28"/>
  <c r="D101" i="28"/>
  <c r="E101" i="28"/>
  <c r="F101" i="28"/>
  <c r="G101" i="28"/>
  <c r="H101" i="28"/>
  <c r="I101" i="28"/>
  <c r="J101" i="28"/>
  <c r="H102" i="28"/>
  <c r="I102" i="28"/>
  <c r="J102" i="28"/>
  <c r="E103" i="28"/>
  <c r="F103" i="28"/>
  <c r="G103" i="28"/>
  <c r="H104" i="28"/>
  <c r="I104" i="28"/>
  <c r="J104" i="28"/>
  <c r="D105" i="28"/>
  <c r="E105" i="28"/>
  <c r="F105" i="28"/>
  <c r="C106" i="28"/>
  <c r="D106" i="28"/>
  <c r="E106" i="28"/>
  <c r="F106" i="28"/>
  <c r="G106" i="28"/>
  <c r="H106" i="28"/>
  <c r="I106" i="28"/>
  <c r="J106" i="28"/>
  <c r="L95" i="28"/>
  <c r="C87" i="28"/>
  <c r="D87" i="28"/>
  <c r="E87" i="28"/>
  <c r="F87" i="28"/>
  <c r="G87" i="28"/>
  <c r="H87" i="28"/>
  <c r="I87" i="28"/>
  <c r="J87" i="28"/>
  <c r="C88" i="28"/>
  <c r="D88" i="28"/>
  <c r="E88" i="28"/>
  <c r="F88" i="28"/>
  <c r="G88" i="28"/>
  <c r="H88" i="28"/>
  <c r="I88" i="28"/>
  <c r="J88" i="28"/>
  <c r="C89" i="28"/>
  <c r="D89" i="28"/>
  <c r="E89" i="28"/>
  <c r="F89" i="28"/>
  <c r="G89" i="28"/>
  <c r="H89" i="28"/>
  <c r="I89" i="28"/>
  <c r="J89" i="28"/>
  <c r="C90" i="28"/>
  <c r="D90" i="28"/>
  <c r="E90" i="28"/>
  <c r="F90" i="28"/>
  <c r="G90" i="28"/>
  <c r="H90" i="28"/>
  <c r="I90" i="28"/>
  <c r="J90" i="28"/>
  <c r="H91" i="28"/>
  <c r="F92" i="28"/>
  <c r="G92" i="28"/>
  <c r="C95" i="28"/>
  <c r="D95" i="28"/>
  <c r="E95" i="28"/>
  <c r="F95" i="28"/>
  <c r="G95" i="28"/>
  <c r="H95" i="28"/>
  <c r="I95" i="28"/>
  <c r="J95" i="28"/>
  <c r="J45" i="21"/>
  <c r="I45" i="21"/>
  <c r="J21" i="21"/>
  <c r="I21" i="21"/>
  <c r="I20" i="36"/>
  <c r="I11" i="36"/>
  <c r="O7" i="36"/>
  <c r="P7" i="36"/>
  <c r="O8" i="36"/>
  <c r="P8" i="36"/>
  <c r="G25" i="33"/>
  <c r="R5" i="30"/>
  <c r="G23" i="30"/>
  <c r="I101" i="12"/>
  <c r="R52" i="43"/>
  <c r="R5" i="43"/>
  <c r="R52" i="42"/>
  <c r="R5" i="42"/>
  <c r="R5" i="41"/>
  <c r="R52" i="41"/>
  <c r="C84" i="33"/>
  <c r="D84" i="33"/>
  <c r="E84" i="33"/>
  <c r="F84" i="33"/>
  <c r="G84" i="33"/>
  <c r="H84" i="33"/>
  <c r="I84" i="33"/>
  <c r="J84" i="33"/>
  <c r="L84" i="33" s="1"/>
  <c r="C78" i="33"/>
  <c r="D78" i="33"/>
  <c r="E78" i="33"/>
  <c r="F78" i="33"/>
  <c r="G78" i="33"/>
  <c r="H78" i="33"/>
  <c r="I78" i="33"/>
  <c r="J78" i="33"/>
  <c r="U47" i="30"/>
  <c r="U48" i="30"/>
  <c r="U49" i="30"/>
  <c r="U50" i="30"/>
  <c r="U51" i="30"/>
  <c r="U52" i="30"/>
  <c r="U42" i="30"/>
  <c r="U43" i="30"/>
  <c r="U44" i="30"/>
  <c r="U20" i="30"/>
  <c r="V20" i="30"/>
  <c r="U21" i="30"/>
  <c r="N20" i="30"/>
  <c r="O20" i="30"/>
  <c r="P20" i="30"/>
  <c r="Q20" i="30"/>
  <c r="R20" i="30"/>
  <c r="S20" i="30"/>
  <c r="N21" i="30"/>
  <c r="O21" i="30"/>
  <c r="P21" i="30"/>
  <c r="Q21" i="30"/>
  <c r="R21" i="30"/>
  <c r="S21" i="30"/>
  <c r="U64" i="28"/>
  <c r="U65" i="28"/>
  <c r="U66" i="28"/>
  <c r="U52" i="28"/>
  <c r="U53" i="28"/>
  <c r="U54" i="28"/>
  <c r="U55" i="28"/>
  <c r="N24" i="28"/>
  <c r="O24" i="28"/>
  <c r="P24" i="28"/>
  <c r="Q24" i="28"/>
  <c r="R24" i="28"/>
  <c r="S24" i="28"/>
  <c r="U24" i="28"/>
  <c r="N25" i="28"/>
  <c r="O25" i="28"/>
  <c r="P25" i="28"/>
  <c r="Q25" i="28"/>
  <c r="R25" i="28"/>
  <c r="S25" i="28"/>
  <c r="N26" i="28"/>
  <c r="O26" i="28"/>
  <c r="P26" i="28"/>
  <c r="Q26" i="28"/>
  <c r="R26" i="28"/>
  <c r="S26" i="28"/>
  <c r="N27" i="28"/>
  <c r="O27" i="28"/>
  <c r="P27" i="28"/>
  <c r="Q27" i="28"/>
  <c r="R27" i="28"/>
  <c r="S27" i="28"/>
  <c r="F68" i="28"/>
  <c r="G68" i="28"/>
  <c r="H68" i="28"/>
  <c r="C74" i="28"/>
  <c r="D74" i="28"/>
  <c r="E74" i="28"/>
  <c r="F74" i="28"/>
  <c r="G74" i="28"/>
  <c r="H74" i="28"/>
  <c r="C75" i="28"/>
  <c r="D75" i="28"/>
  <c r="E75" i="28"/>
  <c r="F75" i="28"/>
  <c r="G75" i="28"/>
  <c r="H75" i="28"/>
  <c r="C76" i="28"/>
  <c r="D76" i="28"/>
  <c r="E76" i="28"/>
  <c r="F76" i="28"/>
  <c r="G76" i="28"/>
  <c r="H76" i="28"/>
  <c r="C77" i="28"/>
  <c r="D77" i="28"/>
  <c r="E77" i="28"/>
  <c r="F77" i="28"/>
  <c r="G77" i="28"/>
  <c r="H77" i="28"/>
  <c r="F45" i="41"/>
  <c r="G45" i="41"/>
  <c r="H45" i="41"/>
  <c r="V24" i="28" l="1"/>
  <c r="L78" i="33"/>
  <c r="V21" i="30"/>
  <c r="L106" i="28"/>
  <c r="L102" i="28"/>
  <c r="L101" i="28"/>
  <c r="V27" i="28"/>
  <c r="V26" i="28"/>
  <c r="V25" i="28"/>
  <c r="H25" i="33"/>
  <c r="H23" i="30"/>
  <c r="Q7" i="30" s="1"/>
  <c r="C68" i="30"/>
  <c r="D68" i="30"/>
  <c r="E68" i="30"/>
  <c r="F68" i="30"/>
  <c r="G68" i="30"/>
  <c r="H68" i="30"/>
  <c r="I68" i="30"/>
  <c r="J68" i="30"/>
  <c r="D69" i="30"/>
  <c r="E69" i="30"/>
  <c r="F69" i="30"/>
  <c r="G69" i="30"/>
  <c r="H69" i="30"/>
  <c r="I69" i="30"/>
  <c r="J69" i="30"/>
  <c r="C70" i="30"/>
  <c r="D70" i="30"/>
  <c r="E70" i="30"/>
  <c r="F70" i="30"/>
  <c r="G70" i="30"/>
  <c r="H70" i="30"/>
  <c r="I70" i="30"/>
  <c r="J70" i="30"/>
  <c r="C71" i="30"/>
  <c r="D71" i="30"/>
  <c r="E71" i="30"/>
  <c r="F71" i="30"/>
  <c r="G71" i="30"/>
  <c r="H71" i="30"/>
  <c r="I71" i="30"/>
  <c r="J71" i="30"/>
  <c r="E75" i="30"/>
  <c r="F75" i="30"/>
  <c r="G75" i="30"/>
  <c r="H75" i="30"/>
  <c r="I75" i="30"/>
  <c r="J75" i="30"/>
  <c r="C76" i="30"/>
  <c r="D76" i="30"/>
  <c r="E76" i="30"/>
  <c r="F76" i="30"/>
  <c r="G76" i="30"/>
  <c r="H76" i="30"/>
  <c r="I76" i="30"/>
  <c r="J76" i="30"/>
  <c r="V46" i="33"/>
  <c r="U55" i="33"/>
  <c r="L51" i="33"/>
  <c r="M51" i="33"/>
  <c r="N51" i="33"/>
  <c r="O51" i="33"/>
  <c r="P51" i="33"/>
  <c r="Q51" i="33"/>
  <c r="R51" i="33"/>
  <c r="S51" i="33"/>
  <c r="L52" i="33"/>
  <c r="M52" i="33"/>
  <c r="N52" i="33"/>
  <c r="O52" i="33"/>
  <c r="P52" i="33"/>
  <c r="Q52" i="33"/>
  <c r="R52" i="33"/>
  <c r="S52" i="33"/>
  <c r="L53" i="33"/>
  <c r="M53" i="33"/>
  <c r="N53" i="33"/>
  <c r="O53" i="33"/>
  <c r="P53" i="33"/>
  <c r="Q53" i="33"/>
  <c r="R53" i="33"/>
  <c r="S53" i="33"/>
  <c r="L54" i="33"/>
  <c r="M54" i="33"/>
  <c r="N54" i="33"/>
  <c r="O54" i="33"/>
  <c r="P54" i="33"/>
  <c r="Q54" i="33"/>
  <c r="R54" i="33"/>
  <c r="S54" i="33"/>
  <c r="L55" i="33"/>
  <c r="M55" i="33"/>
  <c r="N55" i="33"/>
  <c r="O55" i="33"/>
  <c r="P55" i="33"/>
  <c r="Q55" i="33"/>
  <c r="R55" i="33"/>
  <c r="S55" i="33"/>
  <c r="L56" i="33"/>
  <c r="M56" i="33"/>
  <c r="N56" i="33"/>
  <c r="O56" i="33"/>
  <c r="P56" i="33"/>
  <c r="Q56" i="33"/>
  <c r="R56" i="33"/>
  <c r="S56" i="33"/>
  <c r="L57" i="33"/>
  <c r="M57" i="33"/>
  <c r="N57" i="33"/>
  <c r="O57" i="33"/>
  <c r="P57" i="33"/>
  <c r="Q57" i="33"/>
  <c r="R57" i="33"/>
  <c r="S57" i="33"/>
  <c r="O50" i="33"/>
  <c r="O42" i="33"/>
  <c r="O43" i="33"/>
  <c r="O44" i="33"/>
  <c r="O45" i="33"/>
  <c r="O46" i="33"/>
  <c r="O47" i="33"/>
  <c r="O48" i="33"/>
  <c r="O41" i="33"/>
  <c r="F26" i="33"/>
  <c r="G26" i="33"/>
  <c r="F27" i="33"/>
  <c r="O27" i="33" s="1"/>
  <c r="G27" i="33"/>
  <c r="F28" i="33"/>
  <c r="O28" i="33" s="1"/>
  <c r="G28" i="33"/>
  <c r="P28" i="33" s="1"/>
  <c r="F29" i="33"/>
  <c r="O29" i="33" s="1"/>
  <c r="G29" i="33"/>
  <c r="P29" i="33" s="1"/>
  <c r="F30" i="33"/>
  <c r="G30" i="33"/>
  <c r="P30" i="33" s="1"/>
  <c r="F31" i="33"/>
  <c r="O31" i="33" s="1"/>
  <c r="G31" i="33"/>
  <c r="P31" i="33" s="1"/>
  <c r="F32" i="33"/>
  <c r="O32" i="33" s="1"/>
  <c r="G32" i="33"/>
  <c r="P32" i="33" s="1"/>
  <c r="F33" i="33"/>
  <c r="G33" i="33"/>
  <c r="C27" i="33"/>
  <c r="D27" i="33"/>
  <c r="E27" i="33"/>
  <c r="H27" i="33"/>
  <c r="Q27" i="33" s="1"/>
  <c r="I27" i="33"/>
  <c r="J27" i="33"/>
  <c r="C28" i="33"/>
  <c r="D28" i="33"/>
  <c r="E28" i="33"/>
  <c r="H28" i="33"/>
  <c r="I28" i="33"/>
  <c r="J28" i="33"/>
  <c r="C29" i="33"/>
  <c r="D29" i="33"/>
  <c r="E29" i="33"/>
  <c r="H29" i="33"/>
  <c r="I29" i="33"/>
  <c r="J29" i="33"/>
  <c r="C30" i="33"/>
  <c r="D30" i="33"/>
  <c r="E30" i="33"/>
  <c r="H30" i="33"/>
  <c r="I30" i="33"/>
  <c r="J30" i="33"/>
  <c r="C31" i="33"/>
  <c r="D31" i="33"/>
  <c r="E31" i="33"/>
  <c r="H31" i="33"/>
  <c r="Q31" i="33" s="1"/>
  <c r="I31" i="33"/>
  <c r="J31" i="33"/>
  <c r="C32" i="33"/>
  <c r="D32" i="33"/>
  <c r="E32" i="33"/>
  <c r="H32" i="33"/>
  <c r="Q32" i="33" s="1"/>
  <c r="I32" i="33"/>
  <c r="J32" i="33"/>
  <c r="C33" i="33"/>
  <c r="D33" i="33"/>
  <c r="E33" i="33"/>
  <c r="H33" i="33"/>
  <c r="I33" i="33"/>
  <c r="J33" i="33"/>
  <c r="L24" i="33"/>
  <c r="M24" i="33"/>
  <c r="N24" i="33"/>
  <c r="O24" i="33"/>
  <c r="P24" i="33"/>
  <c r="Q24" i="33"/>
  <c r="R24" i="33"/>
  <c r="S24" i="33"/>
  <c r="U24" i="33"/>
  <c r="L18" i="33"/>
  <c r="M18" i="33"/>
  <c r="N18" i="33"/>
  <c r="O18" i="33"/>
  <c r="P18" i="33"/>
  <c r="Q18" i="33"/>
  <c r="R18" i="33"/>
  <c r="S18" i="33"/>
  <c r="U18" i="33"/>
  <c r="L19" i="33"/>
  <c r="M19" i="33"/>
  <c r="N19" i="33"/>
  <c r="O19" i="33"/>
  <c r="P19" i="33"/>
  <c r="Q19" i="33"/>
  <c r="R19" i="33"/>
  <c r="S19" i="33"/>
  <c r="U19" i="33"/>
  <c r="L20" i="33"/>
  <c r="M20" i="33"/>
  <c r="N20" i="33"/>
  <c r="O20" i="33"/>
  <c r="P20" i="33"/>
  <c r="Q20" i="33"/>
  <c r="R20" i="33"/>
  <c r="S20" i="33"/>
  <c r="U20" i="33"/>
  <c r="L21" i="33"/>
  <c r="M21" i="33"/>
  <c r="N21" i="33"/>
  <c r="O21" i="33"/>
  <c r="P21" i="33"/>
  <c r="Q21" i="33"/>
  <c r="R21" i="33"/>
  <c r="S21" i="33"/>
  <c r="V21" i="33" s="1"/>
  <c r="U21" i="33"/>
  <c r="L22" i="33"/>
  <c r="M22" i="33"/>
  <c r="N22" i="33"/>
  <c r="O22" i="33"/>
  <c r="P22" i="33"/>
  <c r="Q22" i="33"/>
  <c r="R22" i="33"/>
  <c r="S22" i="33"/>
  <c r="U22" i="33"/>
  <c r="L23" i="33"/>
  <c r="M23" i="33"/>
  <c r="N23" i="33"/>
  <c r="O23" i="33"/>
  <c r="P23" i="33"/>
  <c r="Q23" i="33"/>
  <c r="R23" i="33"/>
  <c r="S23" i="33"/>
  <c r="O17" i="33"/>
  <c r="O16" i="33"/>
  <c r="L15" i="33"/>
  <c r="M15" i="33"/>
  <c r="N15" i="33"/>
  <c r="O15" i="33"/>
  <c r="P15" i="33"/>
  <c r="Q15" i="33"/>
  <c r="R15" i="33"/>
  <c r="S15" i="33"/>
  <c r="U15" i="33"/>
  <c r="L9" i="33"/>
  <c r="M9" i="33"/>
  <c r="N9" i="33"/>
  <c r="O9" i="33"/>
  <c r="P9" i="33"/>
  <c r="Q9" i="33"/>
  <c r="R9" i="33"/>
  <c r="S9" i="33"/>
  <c r="U9" i="33"/>
  <c r="L10" i="33"/>
  <c r="M10" i="33"/>
  <c r="N10" i="33"/>
  <c r="O10" i="33"/>
  <c r="P10" i="33"/>
  <c r="Q10" i="33"/>
  <c r="R10" i="33"/>
  <c r="S10" i="33"/>
  <c r="U10" i="33"/>
  <c r="L11" i="33"/>
  <c r="M11" i="33"/>
  <c r="N11" i="33"/>
  <c r="O11" i="33"/>
  <c r="P11" i="33"/>
  <c r="Q11" i="33"/>
  <c r="R11" i="33"/>
  <c r="V11" i="33" s="1"/>
  <c r="S11" i="33"/>
  <c r="U11" i="33"/>
  <c r="L12" i="33"/>
  <c r="M12" i="33"/>
  <c r="N12" i="33"/>
  <c r="O12" i="33"/>
  <c r="P12" i="33"/>
  <c r="Q12" i="33"/>
  <c r="R12" i="33"/>
  <c r="S12" i="33"/>
  <c r="U12" i="33"/>
  <c r="L13" i="33"/>
  <c r="M13" i="33"/>
  <c r="N13" i="33"/>
  <c r="O13" i="33"/>
  <c r="P13" i="33"/>
  <c r="Q13" i="33"/>
  <c r="R13" i="33"/>
  <c r="S13" i="33"/>
  <c r="L14" i="33"/>
  <c r="M14" i="33"/>
  <c r="N14" i="33"/>
  <c r="O14" i="33"/>
  <c r="P14" i="33"/>
  <c r="Q14" i="33"/>
  <c r="R14" i="33"/>
  <c r="S14" i="33"/>
  <c r="O8" i="33"/>
  <c r="O7" i="33"/>
  <c r="O25" i="33" s="1"/>
  <c r="C74" i="33"/>
  <c r="D74" i="33"/>
  <c r="E74" i="33"/>
  <c r="F74" i="33"/>
  <c r="G74" i="33"/>
  <c r="H74" i="33"/>
  <c r="I74" i="33"/>
  <c r="J74" i="33"/>
  <c r="C75" i="33"/>
  <c r="D75" i="33"/>
  <c r="E75" i="33"/>
  <c r="F75" i="33"/>
  <c r="G75" i="33"/>
  <c r="H75" i="33"/>
  <c r="I75" i="33"/>
  <c r="J75" i="33"/>
  <c r="C76" i="33"/>
  <c r="D76" i="33"/>
  <c r="E76" i="33"/>
  <c r="F76" i="33"/>
  <c r="G76" i="33"/>
  <c r="H76" i="33"/>
  <c r="I76" i="33"/>
  <c r="J76" i="33"/>
  <c r="C77" i="33"/>
  <c r="D77" i="33"/>
  <c r="E77" i="33"/>
  <c r="F77" i="33"/>
  <c r="G77" i="33"/>
  <c r="H77" i="33"/>
  <c r="I77" i="33"/>
  <c r="J77" i="33"/>
  <c r="C82" i="33"/>
  <c r="D82" i="33"/>
  <c r="E82" i="33"/>
  <c r="F82" i="33"/>
  <c r="G82" i="33"/>
  <c r="H82" i="33"/>
  <c r="I82" i="33"/>
  <c r="J82" i="33"/>
  <c r="C83" i="33"/>
  <c r="D83" i="33"/>
  <c r="E83" i="33"/>
  <c r="F83" i="33"/>
  <c r="G83" i="33"/>
  <c r="H83" i="33"/>
  <c r="I83" i="33"/>
  <c r="J83" i="33"/>
  <c r="C90" i="33"/>
  <c r="D90" i="33"/>
  <c r="E90" i="33"/>
  <c r="F90" i="33"/>
  <c r="G90" i="33"/>
  <c r="H90" i="33"/>
  <c r="I90" i="33"/>
  <c r="J90" i="33"/>
  <c r="F73" i="33"/>
  <c r="C60" i="33"/>
  <c r="C93" i="33" s="1"/>
  <c r="D60" i="33"/>
  <c r="D93" i="33" s="1"/>
  <c r="E60" i="33"/>
  <c r="E93" i="33" s="1"/>
  <c r="F60" i="33"/>
  <c r="G60" i="33"/>
  <c r="H60" i="33"/>
  <c r="I60" i="33"/>
  <c r="J60" i="33"/>
  <c r="C61" i="33"/>
  <c r="D61" i="33"/>
  <c r="D94" i="33" s="1"/>
  <c r="E61" i="33"/>
  <c r="E94" i="33" s="1"/>
  <c r="F61" i="33"/>
  <c r="F94" i="33" s="1"/>
  <c r="G61" i="33"/>
  <c r="H61" i="33"/>
  <c r="H94" i="33" s="1"/>
  <c r="I61" i="33"/>
  <c r="J61" i="33"/>
  <c r="C62" i="33"/>
  <c r="C95" i="33" s="1"/>
  <c r="D62" i="33"/>
  <c r="E62" i="33"/>
  <c r="F62" i="33"/>
  <c r="F95" i="33" s="1"/>
  <c r="G62" i="33"/>
  <c r="G95" i="33" s="1"/>
  <c r="H62" i="33"/>
  <c r="H95" i="33" s="1"/>
  <c r="I62" i="33"/>
  <c r="J62" i="33"/>
  <c r="J95" i="33" s="1"/>
  <c r="C63" i="33"/>
  <c r="C96" i="33" s="1"/>
  <c r="D63" i="33"/>
  <c r="D96" i="33" s="1"/>
  <c r="E63" i="33"/>
  <c r="E96" i="33" s="1"/>
  <c r="F63" i="33"/>
  <c r="F96" i="33" s="1"/>
  <c r="G63" i="33"/>
  <c r="G96" i="33" s="1"/>
  <c r="H63" i="33"/>
  <c r="I63" i="33"/>
  <c r="J63" i="33"/>
  <c r="J96" i="33" s="1"/>
  <c r="C64" i="33"/>
  <c r="D64" i="33"/>
  <c r="E64" i="33"/>
  <c r="F64" i="33"/>
  <c r="G64" i="33"/>
  <c r="H64" i="33"/>
  <c r="I64" i="33"/>
  <c r="J64" i="33"/>
  <c r="C65" i="33"/>
  <c r="D65" i="33"/>
  <c r="E65" i="33"/>
  <c r="F65" i="33"/>
  <c r="G65" i="33"/>
  <c r="H65" i="33"/>
  <c r="I65" i="33"/>
  <c r="J65" i="33"/>
  <c r="C66" i="33"/>
  <c r="C99" i="33" s="1"/>
  <c r="D66" i="33"/>
  <c r="D99" i="33" s="1"/>
  <c r="E66" i="33"/>
  <c r="E99" i="33" s="1"/>
  <c r="F66" i="33"/>
  <c r="O66" i="33" s="1"/>
  <c r="G66" i="33"/>
  <c r="H66" i="33"/>
  <c r="I66" i="33"/>
  <c r="J66" i="33"/>
  <c r="F59" i="33"/>
  <c r="G59" i="33"/>
  <c r="G92" i="33" s="1"/>
  <c r="F58" i="33"/>
  <c r="I58" i="33"/>
  <c r="J58" i="33"/>
  <c r="I59" i="33"/>
  <c r="J59" i="33"/>
  <c r="I25" i="33"/>
  <c r="J25" i="33"/>
  <c r="I26" i="33"/>
  <c r="J26" i="33"/>
  <c r="C86" i="28"/>
  <c r="D86" i="28"/>
  <c r="E86" i="28"/>
  <c r="F86" i="28"/>
  <c r="G86" i="28"/>
  <c r="H86" i="28"/>
  <c r="I86" i="28"/>
  <c r="J86" i="28"/>
  <c r="E96" i="28"/>
  <c r="F96" i="28"/>
  <c r="G96" i="28"/>
  <c r="H96" i="28"/>
  <c r="I96" i="28"/>
  <c r="J96" i="28"/>
  <c r="C97" i="28"/>
  <c r="D97" i="28"/>
  <c r="E97" i="28"/>
  <c r="F97" i="28"/>
  <c r="G97" i="28"/>
  <c r="H97" i="28"/>
  <c r="I97" i="28"/>
  <c r="J97" i="28"/>
  <c r="O76" i="28"/>
  <c r="U63" i="28"/>
  <c r="U67" i="28"/>
  <c r="N59" i="28"/>
  <c r="O59" i="28"/>
  <c r="P59" i="28"/>
  <c r="Q59" i="28"/>
  <c r="R59" i="28"/>
  <c r="S59" i="28"/>
  <c r="N60" i="28"/>
  <c r="O60" i="28"/>
  <c r="P60" i="28"/>
  <c r="Q60" i="28"/>
  <c r="R60" i="28"/>
  <c r="S60" i="28"/>
  <c r="N61" i="28"/>
  <c r="O61" i="28"/>
  <c r="P61" i="28"/>
  <c r="Q61" i="28"/>
  <c r="R61" i="28"/>
  <c r="S61" i="28"/>
  <c r="N62" i="28"/>
  <c r="O62" i="28"/>
  <c r="P62" i="28"/>
  <c r="Q62" i="28"/>
  <c r="R62" i="28"/>
  <c r="S62" i="28"/>
  <c r="N63" i="28"/>
  <c r="O63" i="28"/>
  <c r="P63" i="28"/>
  <c r="Q63" i="28"/>
  <c r="R63" i="28"/>
  <c r="S63" i="28"/>
  <c r="N64" i="28"/>
  <c r="O64" i="28"/>
  <c r="P64" i="28"/>
  <c r="Q64" i="28"/>
  <c r="R64" i="28"/>
  <c r="S64" i="28"/>
  <c r="N65" i="28"/>
  <c r="O65" i="28"/>
  <c r="P65" i="28"/>
  <c r="Q65" i="28"/>
  <c r="R65" i="28"/>
  <c r="S65" i="28"/>
  <c r="V65" i="28" s="1"/>
  <c r="N66" i="28"/>
  <c r="O66" i="28"/>
  <c r="P66" i="28"/>
  <c r="Q66" i="28"/>
  <c r="R66" i="28"/>
  <c r="S66" i="28"/>
  <c r="N67" i="28"/>
  <c r="O67" i="28"/>
  <c r="P67" i="28"/>
  <c r="Q67" i="28"/>
  <c r="R67" i="28"/>
  <c r="S67" i="28"/>
  <c r="O58" i="28"/>
  <c r="N48" i="28"/>
  <c r="O48" i="28"/>
  <c r="P48" i="28"/>
  <c r="Q48" i="28"/>
  <c r="R48" i="28"/>
  <c r="S48" i="28"/>
  <c r="U48" i="28"/>
  <c r="N49" i="28"/>
  <c r="O49" i="28"/>
  <c r="P49" i="28"/>
  <c r="Q49" i="28"/>
  <c r="R49" i="28"/>
  <c r="S49" i="28"/>
  <c r="U49" i="28"/>
  <c r="N50" i="28"/>
  <c r="O50" i="28"/>
  <c r="P50" i="28"/>
  <c r="Q50" i="28"/>
  <c r="R50" i="28"/>
  <c r="S50" i="28"/>
  <c r="U50" i="28"/>
  <c r="N51" i="28"/>
  <c r="O51" i="28"/>
  <c r="P51" i="28"/>
  <c r="Q51" i="28"/>
  <c r="R51" i="28"/>
  <c r="S51" i="28"/>
  <c r="U51" i="28"/>
  <c r="N52" i="28"/>
  <c r="O52" i="28"/>
  <c r="P52" i="28"/>
  <c r="Q52" i="28"/>
  <c r="R52" i="28"/>
  <c r="S52" i="28"/>
  <c r="N53" i="28"/>
  <c r="O53" i="28"/>
  <c r="P53" i="28"/>
  <c r="Q53" i="28"/>
  <c r="R53" i="28"/>
  <c r="S53" i="28"/>
  <c r="N54" i="28"/>
  <c r="O54" i="28"/>
  <c r="P54" i="28"/>
  <c r="Q54" i="28"/>
  <c r="R54" i="28"/>
  <c r="S54" i="28"/>
  <c r="N55" i="28"/>
  <c r="O55" i="28"/>
  <c r="P55" i="28"/>
  <c r="Q55" i="28"/>
  <c r="R55" i="28"/>
  <c r="S55" i="28"/>
  <c r="N56" i="28"/>
  <c r="O56" i="28"/>
  <c r="P56" i="28"/>
  <c r="Q56" i="28"/>
  <c r="R56" i="28"/>
  <c r="S56" i="28"/>
  <c r="U56" i="28"/>
  <c r="O47" i="28"/>
  <c r="O46" i="28"/>
  <c r="O20" i="28"/>
  <c r="O21" i="28"/>
  <c r="O22" i="28"/>
  <c r="O23" i="28"/>
  <c r="O28" i="28"/>
  <c r="O19" i="28"/>
  <c r="O17" i="28"/>
  <c r="N9" i="28"/>
  <c r="O9" i="28"/>
  <c r="P9" i="28"/>
  <c r="Q9" i="28"/>
  <c r="R9" i="28"/>
  <c r="S9" i="28"/>
  <c r="U9" i="28"/>
  <c r="N10" i="28"/>
  <c r="O10" i="28"/>
  <c r="P10" i="28"/>
  <c r="Q10" i="28"/>
  <c r="R10" i="28"/>
  <c r="S10" i="28"/>
  <c r="U10" i="28"/>
  <c r="N11" i="28"/>
  <c r="O11" i="28"/>
  <c r="P11" i="28"/>
  <c r="Q11" i="28"/>
  <c r="R11" i="28"/>
  <c r="S11" i="28"/>
  <c r="U11" i="28"/>
  <c r="N12" i="28"/>
  <c r="O12" i="28"/>
  <c r="P12" i="28"/>
  <c r="Q12" i="28"/>
  <c r="R12" i="28"/>
  <c r="S12" i="28"/>
  <c r="U12" i="28"/>
  <c r="N13" i="28"/>
  <c r="O13" i="28"/>
  <c r="P13" i="28"/>
  <c r="Q13" i="28"/>
  <c r="R13" i="28"/>
  <c r="S13" i="28"/>
  <c r="U13" i="28"/>
  <c r="N14" i="28"/>
  <c r="O14" i="28"/>
  <c r="P14" i="28"/>
  <c r="Q14" i="28"/>
  <c r="R14" i="28"/>
  <c r="S14" i="28"/>
  <c r="N15" i="28"/>
  <c r="O15" i="28"/>
  <c r="P15" i="28"/>
  <c r="Q15" i="28"/>
  <c r="R15" i="28"/>
  <c r="S15" i="28"/>
  <c r="N16" i="28"/>
  <c r="O16" i="28"/>
  <c r="P16" i="28"/>
  <c r="Q16" i="28"/>
  <c r="R16" i="28"/>
  <c r="S16" i="28"/>
  <c r="O8" i="28"/>
  <c r="F67" i="30"/>
  <c r="G67" i="30"/>
  <c r="H67" i="30"/>
  <c r="N42" i="30"/>
  <c r="O42" i="30"/>
  <c r="P42" i="30"/>
  <c r="Q42" i="30"/>
  <c r="R42" i="30"/>
  <c r="S42" i="30"/>
  <c r="V42" i="30" s="1"/>
  <c r="N43" i="30"/>
  <c r="O43" i="30"/>
  <c r="P43" i="30"/>
  <c r="Q43" i="30"/>
  <c r="R43" i="30"/>
  <c r="S43" i="30"/>
  <c r="N44" i="30"/>
  <c r="O44" i="30"/>
  <c r="P44" i="30"/>
  <c r="Q44" i="30"/>
  <c r="R44" i="30"/>
  <c r="S44" i="30"/>
  <c r="V44" i="30" s="1"/>
  <c r="N50" i="30"/>
  <c r="O50" i="30"/>
  <c r="P50" i="30"/>
  <c r="Q50" i="30"/>
  <c r="R50" i="30"/>
  <c r="S50" i="30"/>
  <c r="N51" i="30"/>
  <c r="O51" i="30"/>
  <c r="P51" i="30"/>
  <c r="Q51" i="30"/>
  <c r="R51" i="30"/>
  <c r="S51" i="30"/>
  <c r="N52" i="30"/>
  <c r="O52" i="30"/>
  <c r="P52" i="30"/>
  <c r="Q52" i="30"/>
  <c r="R52" i="30"/>
  <c r="S52" i="30"/>
  <c r="O47" i="30"/>
  <c r="O48" i="30"/>
  <c r="O49" i="30"/>
  <c r="O46" i="30"/>
  <c r="O39" i="30"/>
  <c r="O40" i="30"/>
  <c r="O41" i="30"/>
  <c r="O38" i="30"/>
  <c r="O7" i="30"/>
  <c r="P7" i="30"/>
  <c r="O8" i="30"/>
  <c r="P8" i="30"/>
  <c r="Q8" i="30"/>
  <c r="O9" i="30"/>
  <c r="P9" i="30"/>
  <c r="Q9" i="30"/>
  <c r="O10" i="30"/>
  <c r="P10" i="30"/>
  <c r="Q10" i="30"/>
  <c r="O11" i="30"/>
  <c r="P11" i="30"/>
  <c r="Q11" i="30"/>
  <c r="O14" i="30"/>
  <c r="P14" i="30"/>
  <c r="Q14" i="30"/>
  <c r="O15" i="30"/>
  <c r="P15" i="30"/>
  <c r="O16" i="30"/>
  <c r="P16" i="30"/>
  <c r="Q16" i="30"/>
  <c r="O17" i="30"/>
  <c r="P17" i="30"/>
  <c r="Q17" i="30"/>
  <c r="O18" i="30"/>
  <c r="P18" i="30"/>
  <c r="Q18" i="30"/>
  <c r="O19" i="30"/>
  <c r="P19" i="30"/>
  <c r="Q19" i="30"/>
  <c r="O22" i="30"/>
  <c r="P22" i="30"/>
  <c r="Q22" i="30"/>
  <c r="C25" i="30"/>
  <c r="D25" i="30"/>
  <c r="E25" i="30"/>
  <c r="F25" i="30"/>
  <c r="O25" i="30" s="1"/>
  <c r="G25" i="30"/>
  <c r="P25" i="30" s="1"/>
  <c r="H25" i="30"/>
  <c r="I25" i="30"/>
  <c r="J25" i="30"/>
  <c r="C26" i="30"/>
  <c r="D26" i="30"/>
  <c r="E26" i="30"/>
  <c r="F26" i="30"/>
  <c r="G26" i="30"/>
  <c r="H26" i="30"/>
  <c r="I26" i="30"/>
  <c r="J26" i="30"/>
  <c r="C27" i="30"/>
  <c r="D27" i="30"/>
  <c r="E27" i="30"/>
  <c r="F27" i="30"/>
  <c r="O27" i="30" s="1"/>
  <c r="G27" i="30"/>
  <c r="P27" i="30" s="1"/>
  <c r="H27" i="30"/>
  <c r="I27" i="30"/>
  <c r="J27" i="30"/>
  <c r="C28" i="30"/>
  <c r="D28" i="30"/>
  <c r="E28" i="30"/>
  <c r="F28" i="30"/>
  <c r="O28" i="30" s="1"/>
  <c r="G28" i="30"/>
  <c r="P28" i="30" s="1"/>
  <c r="H28" i="30"/>
  <c r="I28" i="30"/>
  <c r="J28" i="30"/>
  <c r="C29" i="30"/>
  <c r="D29" i="30"/>
  <c r="E29" i="30"/>
  <c r="F29" i="30"/>
  <c r="O29" i="30" s="1"/>
  <c r="G29" i="30"/>
  <c r="P29" i="30" s="1"/>
  <c r="H29" i="30"/>
  <c r="I29" i="30"/>
  <c r="J29" i="30"/>
  <c r="C30" i="30"/>
  <c r="D30" i="30"/>
  <c r="E30" i="30"/>
  <c r="F30" i="30"/>
  <c r="O30" i="30" s="1"/>
  <c r="G30" i="30"/>
  <c r="P30" i="30" s="1"/>
  <c r="H30" i="30"/>
  <c r="I30" i="30"/>
  <c r="J30" i="30"/>
  <c r="F24" i="30"/>
  <c r="O24" i="30" s="1"/>
  <c r="F54" i="30"/>
  <c r="G54" i="30"/>
  <c r="F55" i="30"/>
  <c r="G55" i="30"/>
  <c r="F56" i="30"/>
  <c r="G56" i="30"/>
  <c r="F57" i="30"/>
  <c r="G57" i="30"/>
  <c r="F58" i="30"/>
  <c r="G58" i="30"/>
  <c r="F59" i="30"/>
  <c r="G59" i="30"/>
  <c r="F60" i="30"/>
  <c r="G60" i="30"/>
  <c r="C55" i="30"/>
  <c r="D55" i="30"/>
  <c r="D85" i="30" s="1"/>
  <c r="E55" i="30"/>
  <c r="E85" i="30" s="1"/>
  <c r="H55" i="30"/>
  <c r="I55" i="30"/>
  <c r="J55" i="30"/>
  <c r="C56" i="30"/>
  <c r="C86" i="30" s="1"/>
  <c r="D56" i="30"/>
  <c r="D86" i="30" s="1"/>
  <c r="E56" i="30"/>
  <c r="E86" i="30" s="1"/>
  <c r="H56" i="30"/>
  <c r="I56" i="30"/>
  <c r="J56" i="30"/>
  <c r="C57" i="30"/>
  <c r="C87" i="30" s="1"/>
  <c r="D57" i="30"/>
  <c r="D87" i="30" s="1"/>
  <c r="E57" i="30"/>
  <c r="E87" i="30" s="1"/>
  <c r="H57" i="30"/>
  <c r="I57" i="30"/>
  <c r="I87" i="30" s="1"/>
  <c r="J57" i="30"/>
  <c r="J87" i="30" s="1"/>
  <c r="C58" i="30"/>
  <c r="D58" i="30"/>
  <c r="E58" i="30"/>
  <c r="H58" i="30"/>
  <c r="I58" i="30"/>
  <c r="J58" i="30"/>
  <c r="C59" i="30"/>
  <c r="D59" i="30"/>
  <c r="E59" i="30"/>
  <c r="H59" i="30"/>
  <c r="I59" i="30"/>
  <c r="J59" i="30"/>
  <c r="C60" i="30"/>
  <c r="D60" i="30"/>
  <c r="E60" i="30"/>
  <c r="H60" i="30"/>
  <c r="Q60" i="30" s="1"/>
  <c r="I60" i="30"/>
  <c r="J60" i="30"/>
  <c r="F53" i="30"/>
  <c r="F83" i="30" s="1"/>
  <c r="G53" i="30"/>
  <c r="G83" i="30" s="1"/>
  <c r="H53" i="30"/>
  <c r="H54" i="30"/>
  <c r="F29" i="28"/>
  <c r="O7" i="28" s="1"/>
  <c r="F85" i="28"/>
  <c r="G85" i="28"/>
  <c r="O57" i="28"/>
  <c r="F69" i="28"/>
  <c r="O69" i="28" s="1"/>
  <c r="F70" i="28"/>
  <c r="F71" i="28"/>
  <c r="F72" i="28"/>
  <c r="F73" i="28"/>
  <c r="O75" i="28"/>
  <c r="O77" i="28"/>
  <c r="F78" i="28"/>
  <c r="O78" i="28" s="1"/>
  <c r="I70" i="28"/>
  <c r="J70" i="28"/>
  <c r="I71" i="28"/>
  <c r="J71" i="28"/>
  <c r="I72" i="28"/>
  <c r="J72" i="28"/>
  <c r="I73" i="28"/>
  <c r="J73" i="28"/>
  <c r="I74" i="28"/>
  <c r="J74" i="28"/>
  <c r="I75" i="28"/>
  <c r="J75" i="28"/>
  <c r="U75" i="28" s="1"/>
  <c r="I76" i="28"/>
  <c r="J76" i="28"/>
  <c r="I77" i="28"/>
  <c r="J77" i="28"/>
  <c r="U77" i="28" s="1"/>
  <c r="I78" i="28"/>
  <c r="J78" i="28"/>
  <c r="D30" i="28"/>
  <c r="E30" i="28"/>
  <c r="F30" i="28"/>
  <c r="O30" i="28" s="1"/>
  <c r="G30" i="28"/>
  <c r="H30" i="28"/>
  <c r="I30" i="28"/>
  <c r="J30" i="28"/>
  <c r="D31" i="28"/>
  <c r="E31" i="28"/>
  <c r="F31" i="28"/>
  <c r="G31" i="28"/>
  <c r="H31" i="28"/>
  <c r="I31" i="28"/>
  <c r="J31" i="28"/>
  <c r="D32" i="28"/>
  <c r="E32" i="28"/>
  <c r="F32" i="28"/>
  <c r="G32" i="28"/>
  <c r="H32" i="28"/>
  <c r="I32" i="28"/>
  <c r="J32" i="28"/>
  <c r="D33" i="28"/>
  <c r="E33" i="28"/>
  <c r="F33" i="28"/>
  <c r="G33" i="28"/>
  <c r="H33" i="28"/>
  <c r="I33" i="28"/>
  <c r="J33" i="28"/>
  <c r="D34" i="28"/>
  <c r="E34" i="28"/>
  <c r="F34" i="28"/>
  <c r="G34" i="28"/>
  <c r="H34" i="28"/>
  <c r="I34" i="28"/>
  <c r="J34" i="28"/>
  <c r="U34" i="28" s="1"/>
  <c r="D35" i="28"/>
  <c r="E35" i="28"/>
  <c r="F35" i="28"/>
  <c r="O35" i="28" s="1"/>
  <c r="G35" i="28"/>
  <c r="H35" i="28"/>
  <c r="I35" i="28"/>
  <c r="J35" i="28"/>
  <c r="D36" i="28"/>
  <c r="E36" i="28"/>
  <c r="F36" i="28"/>
  <c r="G36" i="28"/>
  <c r="H36" i="28"/>
  <c r="I36" i="28"/>
  <c r="J36" i="28"/>
  <c r="D37" i="28"/>
  <c r="E37" i="28"/>
  <c r="F37" i="28"/>
  <c r="O37" i="28" s="1"/>
  <c r="G37" i="28"/>
  <c r="H37" i="28"/>
  <c r="I37" i="28"/>
  <c r="J37" i="28"/>
  <c r="D38" i="28"/>
  <c r="E38" i="28"/>
  <c r="F38" i="28"/>
  <c r="G38" i="28"/>
  <c r="H38" i="28"/>
  <c r="I38" i="28"/>
  <c r="J38" i="28"/>
  <c r="D39" i="28"/>
  <c r="E39" i="28"/>
  <c r="F39" i="28"/>
  <c r="G39" i="28"/>
  <c r="H39" i="28"/>
  <c r="I39" i="28"/>
  <c r="J39" i="28"/>
  <c r="C31" i="28"/>
  <c r="C32" i="28"/>
  <c r="C33" i="28"/>
  <c r="C34" i="28"/>
  <c r="C35" i="28"/>
  <c r="C36" i="28"/>
  <c r="C37" i="28"/>
  <c r="C38" i="28"/>
  <c r="C39" i="28"/>
  <c r="F103" i="12"/>
  <c r="G103" i="12"/>
  <c r="F104" i="12"/>
  <c r="G104" i="12"/>
  <c r="F105" i="12"/>
  <c r="G105" i="12"/>
  <c r="F106" i="12"/>
  <c r="G106" i="12"/>
  <c r="F107" i="12"/>
  <c r="G107" i="12"/>
  <c r="F108" i="12"/>
  <c r="G108" i="12"/>
  <c r="F109" i="12"/>
  <c r="G109" i="12"/>
  <c r="F110" i="12"/>
  <c r="G110" i="12"/>
  <c r="F111" i="12"/>
  <c r="G111" i="12"/>
  <c r="F112" i="12"/>
  <c r="G112" i="12"/>
  <c r="F113" i="12"/>
  <c r="G113" i="12"/>
  <c r="F114" i="12"/>
  <c r="G114" i="12"/>
  <c r="F115" i="12"/>
  <c r="G115" i="12"/>
  <c r="F116" i="12"/>
  <c r="G116" i="12"/>
  <c r="F117" i="12"/>
  <c r="G117" i="12"/>
  <c r="F118" i="12"/>
  <c r="G118" i="12"/>
  <c r="F119" i="12"/>
  <c r="G119" i="12"/>
  <c r="F120" i="12"/>
  <c r="G120" i="12"/>
  <c r="F121" i="12"/>
  <c r="G121" i="12"/>
  <c r="F122" i="12"/>
  <c r="G122" i="12"/>
  <c r="F123" i="12"/>
  <c r="G123" i="12"/>
  <c r="F124" i="12"/>
  <c r="G124" i="12"/>
  <c r="F125" i="12"/>
  <c r="G125" i="12"/>
  <c r="F126" i="12"/>
  <c r="G126" i="12"/>
  <c r="F127" i="12"/>
  <c r="G127" i="12"/>
  <c r="F128" i="12"/>
  <c r="G128" i="12"/>
  <c r="F129" i="12"/>
  <c r="G129" i="12"/>
  <c r="F130" i="12"/>
  <c r="G130" i="12"/>
  <c r="F131" i="12"/>
  <c r="G131" i="12"/>
  <c r="F132" i="12"/>
  <c r="G132" i="12"/>
  <c r="F133" i="12"/>
  <c r="G133" i="12"/>
  <c r="F134" i="12"/>
  <c r="G134" i="12"/>
  <c r="F135" i="12"/>
  <c r="G135" i="12"/>
  <c r="F136" i="12"/>
  <c r="G136" i="12"/>
  <c r="F137" i="12"/>
  <c r="G137" i="12"/>
  <c r="F138" i="12"/>
  <c r="G138" i="12"/>
  <c r="F139" i="12"/>
  <c r="G139" i="12"/>
  <c r="F140" i="12"/>
  <c r="G140" i="12"/>
  <c r="F141" i="12"/>
  <c r="G141" i="12"/>
  <c r="P55" i="12"/>
  <c r="O56" i="12"/>
  <c r="P56" i="12"/>
  <c r="O57" i="12"/>
  <c r="P57" i="12"/>
  <c r="P58" i="12"/>
  <c r="O59" i="12"/>
  <c r="P59" i="12"/>
  <c r="O60" i="12"/>
  <c r="P60" i="12"/>
  <c r="P61" i="12"/>
  <c r="O62" i="12"/>
  <c r="P62" i="12"/>
  <c r="O63" i="12"/>
  <c r="P63" i="12"/>
  <c r="P64" i="12"/>
  <c r="O65" i="12"/>
  <c r="P65" i="12"/>
  <c r="O66" i="12"/>
  <c r="P66" i="12"/>
  <c r="P67" i="12"/>
  <c r="O68" i="12"/>
  <c r="P68" i="12"/>
  <c r="O69" i="12"/>
  <c r="P69" i="12"/>
  <c r="P70" i="12"/>
  <c r="O71" i="12"/>
  <c r="P71" i="12"/>
  <c r="O72" i="12"/>
  <c r="P72" i="12"/>
  <c r="P73" i="12"/>
  <c r="O74" i="12"/>
  <c r="P74" i="12"/>
  <c r="O75" i="12"/>
  <c r="P75" i="12"/>
  <c r="P76" i="12"/>
  <c r="O77" i="12"/>
  <c r="P77" i="12"/>
  <c r="O78" i="12"/>
  <c r="P78" i="12"/>
  <c r="P79" i="12"/>
  <c r="O80" i="12"/>
  <c r="P80" i="12"/>
  <c r="O81" i="12"/>
  <c r="P81" i="12"/>
  <c r="P82" i="12"/>
  <c r="O83" i="12"/>
  <c r="P83" i="12"/>
  <c r="O84" i="12"/>
  <c r="P84" i="12"/>
  <c r="P85" i="12"/>
  <c r="O86" i="12"/>
  <c r="P86" i="12"/>
  <c r="O87" i="12"/>
  <c r="P87" i="12"/>
  <c r="P88" i="12"/>
  <c r="O89" i="12"/>
  <c r="P89" i="12"/>
  <c r="O90" i="12"/>
  <c r="P90" i="12"/>
  <c r="P91" i="12"/>
  <c r="O92" i="12"/>
  <c r="P92" i="12"/>
  <c r="O93" i="12"/>
  <c r="P93" i="12"/>
  <c r="F47" i="12"/>
  <c r="F48" i="12"/>
  <c r="O8" i="12"/>
  <c r="P8" i="12"/>
  <c r="O9" i="12"/>
  <c r="P9" i="12"/>
  <c r="O11" i="12"/>
  <c r="P11" i="12"/>
  <c r="O12" i="12"/>
  <c r="P12" i="12"/>
  <c r="O14" i="12"/>
  <c r="P14" i="12"/>
  <c r="O15" i="12"/>
  <c r="P15" i="12"/>
  <c r="O17" i="12"/>
  <c r="P17" i="12"/>
  <c r="O18" i="12"/>
  <c r="P18" i="12"/>
  <c r="O20" i="12"/>
  <c r="P20" i="12"/>
  <c r="O21" i="12"/>
  <c r="P21" i="12"/>
  <c r="O23" i="12"/>
  <c r="P23" i="12"/>
  <c r="O24" i="12"/>
  <c r="P24" i="12"/>
  <c r="O26" i="12"/>
  <c r="P26" i="12"/>
  <c r="O27" i="12"/>
  <c r="P27" i="12"/>
  <c r="O29" i="12"/>
  <c r="P29" i="12"/>
  <c r="O30" i="12"/>
  <c r="P30" i="12"/>
  <c r="O32" i="12"/>
  <c r="P32" i="12"/>
  <c r="O33" i="12"/>
  <c r="P33" i="12"/>
  <c r="O35" i="12"/>
  <c r="P35" i="12"/>
  <c r="O36" i="12"/>
  <c r="P36" i="12"/>
  <c r="O38" i="12"/>
  <c r="P38" i="12"/>
  <c r="O39" i="12"/>
  <c r="P39" i="12"/>
  <c r="O41" i="12"/>
  <c r="P41" i="12"/>
  <c r="O42" i="12"/>
  <c r="P42" i="12"/>
  <c r="O44" i="12"/>
  <c r="P44" i="12"/>
  <c r="O45" i="12"/>
  <c r="P45" i="12"/>
  <c r="F94" i="12"/>
  <c r="O55" i="12" s="1"/>
  <c r="F95" i="12"/>
  <c r="F96" i="12"/>
  <c r="O96" i="12" s="1"/>
  <c r="E101" i="43"/>
  <c r="F101" i="43"/>
  <c r="G101" i="43"/>
  <c r="E102" i="43"/>
  <c r="F102" i="43"/>
  <c r="G102" i="43"/>
  <c r="E103" i="43"/>
  <c r="F103" i="43"/>
  <c r="G103" i="43"/>
  <c r="E104" i="43"/>
  <c r="F104" i="43"/>
  <c r="G104" i="43"/>
  <c r="E105" i="43"/>
  <c r="F105" i="43"/>
  <c r="G105" i="43"/>
  <c r="E106" i="43"/>
  <c r="F106" i="43"/>
  <c r="G106" i="43"/>
  <c r="E107" i="43"/>
  <c r="F107" i="43"/>
  <c r="G107" i="43"/>
  <c r="E108" i="43"/>
  <c r="F108" i="43"/>
  <c r="G108" i="43"/>
  <c r="E109" i="43"/>
  <c r="F109" i="43"/>
  <c r="G109" i="43"/>
  <c r="E110" i="43"/>
  <c r="F110" i="43"/>
  <c r="G110" i="43"/>
  <c r="E111" i="43"/>
  <c r="F111" i="43"/>
  <c r="G111" i="43"/>
  <c r="E112" i="43"/>
  <c r="F112" i="43"/>
  <c r="G112" i="43"/>
  <c r="E113" i="43"/>
  <c r="F113" i="43"/>
  <c r="G113" i="43"/>
  <c r="E114" i="43"/>
  <c r="F114" i="43"/>
  <c r="G114" i="43"/>
  <c r="E115" i="43"/>
  <c r="F115" i="43"/>
  <c r="G115" i="43"/>
  <c r="E116" i="43"/>
  <c r="F116" i="43"/>
  <c r="G116" i="43"/>
  <c r="E117" i="43"/>
  <c r="F117" i="43"/>
  <c r="G117" i="43"/>
  <c r="E118" i="43"/>
  <c r="F118" i="43"/>
  <c r="G118" i="43"/>
  <c r="E119" i="43"/>
  <c r="F119" i="43"/>
  <c r="G119" i="43"/>
  <c r="E120" i="43"/>
  <c r="F120" i="43"/>
  <c r="G120" i="43"/>
  <c r="E121" i="43"/>
  <c r="F121" i="43"/>
  <c r="G121" i="43"/>
  <c r="E122" i="43"/>
  <c r="F122" i="43"/>
  <c r="G122" i="43"/>
  <c r="E123" i="43"/>
  <c r="F123" i="43"/>
  <c r="G123" i="43"/>
  <c r="E124" i="43"/>
  <c r="F124" i="43"/>
  <c r="G124" i="43"/>
  <c r="E125" i="43"/>
  <c r="F125" i="43"/>
  <c r="G125" i="43"/>
  <c r="E126" i="43"/>
  <c r="F126" i="43"/>
  <c r="G126" i="43"/>
  <c r="E127" i="43"/>
  <c r="F127" i="43"/>
  <c r="G127" i="43"/>
  <c r="E128" i="43"/>
  <c r="F128" i="43"/>
  <c r="G128" i="43"/>
  <c r="E129" i="43"/>
  <c r="F129" i="43"/>
  <c r="G129" i="43"/>
  <c r="E130" i="43"/>
  <c r="F130" i="43"/>
  <c r="G130" i="43"/>
  <c r="E131" i="43"/>
  <c r="F131" i="43"/>
  <c r="G131" i="43"/>
  <c r="E132" i="43"/>
  <c r="F132" i="43"/>
  <c r="G132" i="43"/>
  <c r="E133" i="43"/>
  <c r="F133" i="43"/>
  <c r="G133" i="43"/>
  <c r="E134" i="43"/>
  <c r="F134" i="43"/>
  <c r="G134" i="43"/>
  <c r="E135" i="43"/>
  <c r="F135" i="43"/>
  <c r="G135" i="43"/>
  <c r="E136" i="43"/>
  <c r="F136" i="43"/>
  <c r="G136" i="43"/>
  <c r="E137" i="43"/>
  <c r="F137" i="43"/>
  <c r="G137" i="43"/>
  <c r="E138" i="43"/>
  <c r="F138" i="43"/>
  <c r="G138" i="43"/>
  <c r="E101" i="42"/>
  <c r="F101" i="42"/>
  <c r="G101" i="42"/>
  <c r="E102" i="42"/>
  <c r="F102" i="42"/>
  <c r="G102" i="42"/>
  <c r="E103" i="42"/>
  <c r="F103" i="42"/>
  <c r="G103" i="42"/>
  <c r="E104" i="42"/>
  <c r="F104" i="42"/>
  <c r="G104" i="42"/>
  <c r="E105" i="42"/>
  <c r="F105" i="42"/>
  <c r="G105" i="42"/>
  <c r="E106" i="42"/>
  <c r="F106" i="42"/>
  <c r="G106" i="42"/>
  <c r="E107" i="42"/>
  <c r="F107" i="42"/>
  <c r="G107" i="42"/>
  <c r="E108" i="42"/>
  <c r="F108" i="42"/>
  <c r="G108" i="42"/>
  <c r="E109" i="42"/>
  <c r="F109" i="42"/>
  <c r="G109" i="42"/>
  <c r="E110" i="42"/>
  <c r="F110" i="42"/>
  <c r="G110" i="42"/>
  <c r="E111" i="42"/>
  <c r="F111" i="42"/>
  <c r="G111" i="42"/>
  <c r="E112" i="42"/>
  <c r="F112" i="42"/>
  <c r="G112" i="42"/>
  <c r="E113" i="42"/>
  <c r="F113" i="42"/>
  <c r="G113" i="42"/>
  <c r="E114" i="42"/>
  <c r="F114" i="42"/>
  <c r="G114" i="42"/>
  <c r="E115" i="42"/>
  <c r="F115" i="42"/>
  <c r="G115" i="42"/>
  <c r="E116" i="42"/>
  <c r="F116" i="42"/>
  <c r="G116" i="42"/>
  <c r="E117" i="42"/>
  <c r="F117" i="42"/>
  <c r="G117" i="42"/>
  <c r="E118" i="42"/>
  <c r="F118" i="42"/>
  <c r="G118" i="42"/>
  <c r="E119" i="42"/>
  <c r="F119" i="42"/>
  <c r="G119" i="42"/>
  <c r="E120" i="42"/>
  <c r="F120" i="42"/>
  <c r="G120" i="42"/>
  <c r="E121" i="42"/>
  <c r="F121" i="42"/>
  <c r="G121" i="42"/>
  <c r="E122" i="42"/>
  <c r="F122" i="42"/>
  <c r="G122" i="42"/>
  <c r="E123" i="42"/>
  <c r="F123" i="42"/>
  <c r="G123" i="42"/>
  <c r="E124" i="42"/>
  <c r="F124" i="42"/>
  <c r="G124" i="42"/>
  <c r="E125" i="42"/>
  <c r="F125" i="42"/>
  <c r="G125" i="42"/>
  <c r="E126" i="42"/>
  <c r="F126" i="42"/>
  <c r="G126" i="42"/>
  <c r="E127" i="42"/>
  <c r="F127" i="42"/>
  <c r="G127" i="42"/>
  <c r="E128" i="42"/>
  <c r="F128" i="42"/>
  <c r="G128" i="42"/>
  <c r="E129" i="42"/>
  <c r="F129" i="42"/>
  <c r="G129" i="42"/>
  <c r="E130" i="42"/>
  <c r="F130" i="42"/>
  <c r="G130" i="42"/>
  <c r="E131" i="42"/>
  <c r="F131" i="42"/>
  <c r="G131" i="42"/>
  <c r="E132" i="42"/>
  <c r="F132" i="42"/>
  <c r="G132" i="42"/>
  <c r="E133" i="42"/>
  <c r="F133" i="42"/>
  <c r="G133" i="42"/>
  <c r="E134" i="42"/>
  <c r="F134" i="42"/>
  <c r="G134" i="42"/>
  <c r="E135" i="42"/>
  <c r="F135" i="42"/>
  <c r="G135" i="42"/>
  <c r="E136" i="42"/>
  <c r="F136" i="42"/>
  <c r="G136" i="42"/>
  <c r="E137" i="42"/>
  <c r="F137" i="42"/>
  <c r="G137" i="42"/>
  <c r="E138" i="42"/>
  <c r="F138" i="42"/>
  <c r="G138" i="42"/>
  <c r="E139" i="42"/>
  <c r="E101" i="41"/>
  <c r="F101" i="41"/>
  <c r="G101" i="41"/>
  <c r="E102" i="41"/>
  <c r="F102" i="41"/>
  <c r="G102" i="41"/>
  <c r="E103" i="41"/>
  <c r="F103" i="41"/>
  <c r="G103" i="41"/>
  <c r="E104" i="41"/>
  <c r="F104" i="41"/>
  <c r="G104" i="41"/>
  <c r="E105" i="41"/>
  <c r="F105" i="41"/>
  <c r="G105" i="41"/>
  <c r="E106" i="41"/>
  <c r="F106" i="41"/>
  <c r="G106" i="41"/>
  <c r="E107" i="41"/>
  <c r="F107" i="41"/>
  <c r="G107" i="41"/>
  <c r="E108" i="41"/>
  <c r="F108" i="41"/>
  <c r="G108" i="41"/>
  <c r="E109" i="41"/>
  <c r="F109" i="41"/>
  <c r="G109" i="41"/>
  <c r="E110" i="41"/>
  <c r="F110" i="41"/>
  <c r="G110" i="41"/>
  <c r="E111" i="41"/>
  <c r="F111" i="41"/>
  <c r="G111" i="41"/>
  <c r="E112" i="41"/>
  <c r="F112" i="41"/>
  <c r="G112" i="41"/>
  <c r="E113" i="41"/>
  <c r="F113" i="41"/>
  <c r="G113" i="41"/>
  <c r="E114" i="41"/>
  <c r="F114" i="41"/>
  <c r="G114" i="41"/>
  <c r="E115" i="41"/>
  <c r="F115" i="41"/>
  <c r="G115" i="41"/>
  <c r="E116" i="41"/>
  <c r="F116" i="41"/>
  <c r="G116" i="41"/>
  <c r="E117" i="41"/>
  <c r="F117" i="41"/>
  <c r="G117" i="41"/>
  <c r="E118" i="41"/>
  <c r="F118" i="41"/>
  <c r="G118" i="41"/>
  <c r="E119" i="41"/>
  <c r="F119" i="41"/>
  <c r="G119" i="41"/>
  <c r="E120" i="41"/>
  <c r="F120" i="41"/>
  <c r="G120" i="41"/>
  <c r="E121" i="41"/>
  <c r="F121" i="41"/>
  <c r="G121" i="41"/>
  <c r="E122" i="41"/>
  <c r="F122" i="41"/>
  <c r="G122" i="41"/>
  <c r="E123" i="41"/>
  <c r="F123" i="41"/>
  <c r="G123" i="41"/>
  <c r="E124" i="41"/>
  <c r="F124" i="41"/>
  <c r="G124" i="41"/>
  <c r="E125" i="41"/>
  <c r="F125" i="41"/>
  <c r="G125" i="41"/>
  <c r="E126" i="41"/>
  <c r="F126" i="41"/>
  <c r="G126" i="41"/>
  <c r="E127" i="41"/>
  <c r="F127" i="41"/>
  <c r="G127" i="41"/>
  <c r="E128" i="41"/>
  <c r="F128" i="41"/>
  <c r="G128" i="41"/>
  <c r="E129" i="41"/>
  <c r="F129" i="41"/>
  <c r="G129" i="41"/>
  <c r="E130" i="41"/>
  <c r="F130" i="41"/>
  <c r="G130" i="41"/>
  <c r="E131" i="41"/>
  <c r="F131" i="41"/>
  <c r="G131" i="41"/>
  <c r="E132" i="41"/>
  <c r="F132" i="41"/>
  <c r="G132" i="41"/>
  <c r="E133" i="41"/>
  <c r="F133" i="41"/>
  <c r="G133" i="41"/>
  <c r="E134" i="41"/>
  <c r="F134" i="41"/>
  <c r="G134" i="41"/>
  <c r="E135" i="41"/>
  <c r="F135" i="41"/>
  <c r="G135" i="41"/>
  <c r="E136" i="41"/>
  <c r="F136" i="41"/>
  <c r="G136" i="41"/>
  <c r="E137" i="41"/>
  <c r="F137" i="41"/>
  <c r="G137" i="41"/>
  <c r="E138" i="41"/>
  <c r="F138" i="41"/>
  <c r="G138" i="41"/>
  <c r="E141" i="41"/>
  <c r="J138" i="43"/>
  <c r="H138" i="43"/>
  <c r="D138" i="43"/>
  <c r="C138" i="43"/>
  <c r="J137" i="43"/>
  <c r="I137" i="43"/>
  <c r="H137" i="43"/>
  <c r="D137" i="43"/>
  <c r="C137" i="43"/>
  <c r="J136" i="43"/>
  <c r="I136" i="43"/>
  <c r="H136" i="43"/>
  <c r="D136" i="43"/>
  <c r="C136" i="43"/>
  <c r="J135" i="43"/>
  <c r="I135" i="43"/>
  <c r="H135" i="43"/>
  <c r="D135" i="43"/>
  <c r="C135" i="43"/>
  <c r="J134" i="43"/>
  <c r="I134" i="43"/>
  <c r="H134" i="43"/>
  <c r="D134" i="43"/>
  <c r="C134" i="43"/>
  <c r="J133" i="43"/>
  <c r="I133" i="43"/>
  <c r="H133" i="43"/>
  <c r="D133" i="43"/>
  <c r="C133" i="43"/>
  <c r="J132" i="43"/>
  <c r="I132" i="43"/>
  <c r="H132" i="43"/>
  <c r="D132" i="43"/>
  <c r="C132" i="43"/>
  <c r="J131" i="43"/>
  <c r="I131" i="43"/>
  <c r="H131" i="43"/>
  <c r="D131" i="43"/>
  <c r="C131" i="43"/>
  <c r="J130" i="43"/>
  <c r="I130" i="43"/>
  <c r="H130" i="43"/>
  <c r="D130" i="43"/>
  <c r="C130" i="43"/>
  <c r="J129" i="43"/>
  <c r="I129" i="43"/>
  <c r="H129" i="43"/>
  <c r="D129" i="43"/>
  <c r="C129" i="43"/>
  <c r="J128" i="43"/>
  <c r="I128" i="43"/>
  <c r="H128" i="43"/>
  <c r="D128" i="43"/>
  <c r="C128" i="43"/>
  <c r="J127" i="43"/>
  <c r="I127" i="43"/>
  <c r="H127" i="43"/>
  <c r="D127" i="43"/>
  <c r="C127" i="43"/>
  <c r="J126" i="43"/>
  <c r="I126" i="43"/>
  <c r="H126" i="43"/>
  <c r="D126" i="43"/>
  <c r="C126" i="43"/>
  <c r="J125" i="43"/>
  <c r="I125" i="43"/>
  <c r="H125" i="43"/>
  <c r="D125" i="43"/>
  <c r="C125" i="43"/>
  <c r="J124" i="43"/>
  <c r="I124" i="43"/>
  <c r="H124" i="43"/>
  <c r="D124" i="43"/>
  <c r="C124" i="43"/>
  <c r="J123" i="43"/>
  <c r="I123" i="43"/>
  <c r="H123" i="43"/>
  <c r="D123" i="43"/>
  <c r="C123" i="43"/>
  <c r="J122" i="43"/>
  <c r="I122" i="43"/>
  <c r="H122" i="43"/>
  <c r="D122" i="43"/>
  <c r="C122" i="43"/>
  <c r="J121" i="43"/>
  <c r="I121" i="43"/>
  <c r="H121" i="43"/>
  <c r="D121" i="43"/>
  <c r="C121" i="43"/>
  <c r="J120" i="43"/>
  <c r="I120" i="43"/>
  <c r="H120" i="43"/>
  <c r="D120" i="43"/>
  <c r="C120" i="43"/>
  <c r="J119" i="43"/>
  <c r="I119" i="43"/>
  <c r="H119" i="43"/>
  <c r="D119" i="43"/>
  <c r="C119" i="43"/>
  <c r="J118" i="43"/>
  <c r="I118" i="43"/>
  <c r="H118" i="43"/>
  <c r="D118" i="43"/>
  <c r="C118" i="43"/>
  <c r="J117" i="43"/>
  <c r="I117" i="43"/>
  <c r="H117" i="43"/>
  <c r="D117" i="43"/>
  <c r="C117" i="43"/>
  <c r="J116" i="43"/>
  <c r="I116" i="43"/>
  <c r="H116" i="43"/>
  <c r="D116" i="43"/>
  <c r="C116" i="43"/>
  <c r="J115" i="43"/>
  <c r="I115" i="43"/>
  <c r="H115" i="43"/>
  <c r="D115" i="43"/>
  <c r="C115" i="43"/>
  <c r="J114" i="43"/>
  <c r="I114" i="43"/>
  <c r="H114" i="43"/>
  <c r="D114" i="43"/>
  <c r="C114" i="43"/>
  <c r="J113" i="43"/>
  <c r="I113" i="43"/>
  <c r="H113" i="43"/>
  <c r="D113" i="43"/>
  <c r="C113" i="43"/>
  <c r="J112" i="43"/>
  <c r="I112" i="43"/>
  <c r="H112" i="43"/>
  <c r="D112" i="43"/>
  <c r="C112" i="43"/>
  <c r="J111" i="43"/>
  <c r="I111" i="43"/>
  <c r="H111" i="43"/>
  <c r="D111" i="43"/>
  <c r="C111" i="43"/>
  <c r="J110" i="43"/>
  <c r="I110" i="43"/>
  <c r="H110" i="43"/>
  <c r="D110" i="43"/>
  <c r="C110" i="43"/>
  <c r="J109" i="43"/>
  <c r="L109" i="43" s="1"/>
  <c r="I109" i="43"/>
  <c r="H109" i="43"/>
  <c r="D109" i="43"/>
  <c r="C109" i="43"/>
  <c r="J108" i="43"/>
  <c r="I108" i="43"/>
  <c r="H108" i="43"/>
  <c r="D108" i="43"/>
  <c r="C108" i="43"/>
  <c r="J107" i="43"/>
  <c r="I107" i="43"/>
  <c r="H107" i="43"/>
  <c r="D107" i="43"/>
  <c r="C107" i="43"/>
  <c r="J106" i="43"/>
  <c r="I106" i="43"/>
  <c r="H106" i="43"/>
  <c r="D106" i="43"/>
  <c r="C106" i="43"/>
  <c r="J105" i="43"/>
  <c r="I105" i="43"/>
  <c r="H105" i="43"/>
  <c r="D105" i="43"/>
  <c r="C105" i="43"/>
  <c r="J104" i="43"/>
  <c r="I104" i="43"/>
  <c r="H104" i="43"/>
  <c r="D104" i="43"/>
  <c r="C104" i="43"/>
  <c r="J103" i="43"/>
  <c r="I103" i="43"/>
  <c r="H103" i="43"/>
  <c r="D103" i="43"/>
  <c r="C103" i="43"/>
  <c r="J102" i="43"/>
  <c r="I102" i="43"/>
  <c r="H102" i="43"/>
  <c r="D102" i="43"/>
  <c r="C102" i="43"/>
  <c r="J101" i="43"/>
  <c r="L101" i="43" s="1"/>
  <c r="I101" i="43"/>
  <c r="H101" i="43"/>
  <c r="D101" i="43"/>
  <c r="C101" i="43"/>
  <c r="I99" i="43"/>
  <c r="J94" i="43"/>
  <c r="I94" i="43"/>
  <c r="H94" i="43"/>
  <c r="G94" i="43"/>
  <c r="F94" i="43"/>
  <c r="E94" i="43"/>
  <c r="E141" i="43" s="1"/>
  <c r="D94" i="43"/>
  <c r="C94" i="43"/>
  <c r="J93" i="43"/>
  <c r="I93" i="43"/>
  <c r="H93" i="43"/>
  <c r="G93" i="43"/>
  <c r="F93" i="43"/>
  <c r="E93" i="43"/>
  <c r="E140" i="43" s="1"/>
  <c r="D93" i="43"/>
  <c r="C93" i="43"/>
  <c r="J92" i="43"/>
  <c r="S83" i="43" s="1"/>
  <c r="I92" i="43"/>
  <c r="R80" i="43" s="1"/>
  <c r="H92" i="43"/>
  <c r="Q83" i="43" s="1"/>
  <c r="G92" i="43"/>
  <c r="P89" i="43" s="1"/>
  <c r="F92" i="43"/>
  <c r="O86" i="43" s="1"/>
  <c r="E92" i="43"/>
  <c r="N86" i="43" s="1"/>
  <c r="D92" i="43"/>
  <c r="M86" i="43" s="1"/>
  <c r="C92" i="43"/>
  <c r="L89" i="43" s="1"/>
  <c r="S91" i="43"/>
  <c r="R91" i="43"/>
  <c r="V91" i="43" s="1"/>
  <c r="Q91" i="43"/>
  <c r="P91" i="43"/>
  <c r="O91" i="43"/>
  <c r="N91" i="43"/>
  <c r="M91" i="43"/>
  <c r="L91" i="43"/>
  <c r="U90" i="43"/>
  <c r="S90" i="43"/>
  <c r="R90" i="43"/>
  <c r="Q90" i="43"/>
  <c r="P90" i="43"/>
  <c r="O90" i="43"/>
  <c r="N90" i="43"/>
  <c r="M90" i="43"/>
  <c r="L90" i="43"/>
  <c r="U89" i="43"/>
  <c r="M89" i="43"/>
  <c r="U88" i="43"/>
  <c r="S88" i="43"/>
  <c r="R88" i="43"/>
  <c r="Q88" i="43"/>
  <c r="P88" i="43"/>
  <c r="O88" i="43"/>
  <c r="N88" i="43"/>
  <c r="M88" i="43"/>
  <c r="L88" i="43"/>
  <c r="U87" i="43"/>
  <c r="S87" i="43"/>
  <c r="R87" i="43"/>
  <c r="Q87" i="43"/>
  <c r="P87" i="43"/>
  <c r="O87" i="43"/>
  <c r="N87" i="43"/>
  <c r="M87" i="43"/>
  <c r="L87" i="43"/>
  <c r="U86" i="43"/>
  <c r="U85" i="43"/>
  <c r="S85" i="43"/>
  <c r="R85" i="43"/>
  <c r="Q85" i="43"/>
  <c r="P85" i="43"/>
  <c r="O85" i="43"/>
  <c r="N85" i="43"/>
  <c r="M85" i="43"/>
  <c r="L85" i="43"/>
  <c r="U84" i="43"/>
  <c r="S84" i="43"/>
  <c r="R84" i="43"/>
  <c r="Q84" i="43"/>
  <c r="P84" i="43"/>
  <c r="O84" i="43"/>
  <c r="N84" i="43"/>
  <c r="M84" i="43"/>
  <c r="L84" i="43"/>
  <c r="U83" i="43"/>
  <c r="N83" i="43"/>
  <c r="M83" i="43"/>
  <c r="U82" i="43"/>
  <c r="S82" i="43"/>
  <c r="R82" i="43"/>
  <c r="Q82" i="43"/>
  <c r="P82" i="43"/>
  <c r="O82" i="43"/>
  <c r="N82" i="43"/>
  <c r="M82" i="43"/>
  <c r="L82" i="43"/>
  <c r="U81" i="43"/>
  <c r="S81" i="43"/>
  <c r="R81" i="43"/>
  <c r="Q81" i="43"/>
  <c r="P81" i="43"/>
  <c r="O81" i="43"/>
  <c r="N81" i="43"/>
  <c r="M81" i="43"/>
  <c r="L81" i="43"/>
  <c r="U80" i="43"/>
  <c r="M80" i="43"/>
  <c r="U79" i="43"/>
  <c r="S79" i="43"/>
  <c r="R79" i="43"/>
  <c r="Q79" i="43"/>
  <c r="P79" i="43"/>
  <c r="O79" i="43"/>
  <c r="N79" i="43"/>
  <c r="M79" i="43"/>
  <c r="L79" i="43"/>
  <c r="U78" i="43"/>
  <c r="S78" i="43"/>
  <c r="R78" i="43"/>
  <c r="Q78" i="43"/>
  <c r="P78" i="43"/>
  <c r="O78" i="43"/>
  <c r="N78" i="43"/>
  <c r="M78" i="43"/>
  <c r="L78" i="43"/>
  <c r="U77" i="43"/>
  <c r="N77" i="43"/>
  <c r="U76" i="43"/>
  <c r="S76" i="43"/>
  <c r="R76" i="43"/>
  <c r="Q76" i="43"/>
  <c r="P76" i="43"/>
  <c r="O76" i="43"/>
  <c r="N76" i="43"/>
  <c r="M76" i="43"/>
  <c r="L76" i="43"/>
  <c r="U75" i="43"/>
  <c r="S75" i="43"/>
  <c r="R75" i="43"/>
  <c r="Q75" i="43"/>
  <c r="P75" i="43"/>
  <c r="O75" i="43"/>
  <c r="N75" i="43"/>
  <c r="M75" i="43"/>
  <c r="L75" i="43"/>
  <c r="U74" i="43"/>
  <c r="P74" i="43"/>
  <c r="N74" i="43"/>
  <c r="M74" i="43"/>
  <c r="U73" i="43"/>
  <c r="S73" i="43"/>
  <c r="R73" i="43"/>
  <c r="Q73" i="43"/>
  <c r="P73" i="43"/>
  <c r="O73" i="43"/>
  <c r="N73" i="43"/>
  <c r="M73" i="43"/>
  <c r="L73" i="43"/>
  <c r="U72" i="43"/>
  <c r="S72" i="43"/>
  <c r="R72" i="43"/>
  <c r="Q72" i="43"/>
  <c r="P72" i="43"/>
  <c r="O72" i="43"/>
  <c r="N72" i="43"/>
  <c r="M72" i="43"/>
  <c r="L72" i="43"/>
  <c r="U71" i="43"/>
  <c r="P71" i="43"/>
  <c r="O71" i="43"/>
  <c r="N71" i="43"/>
  <c r="M71" i="43"/>
  <c r="U70" i="43"/>
  <c r="S70" i="43"/>
  <c r="R70" i="43"/>
  <c r="Q70" i="43"/>
  <c r="P70" i="43"/>
  <c r="O70" i="43"/>
  <c r="N70" i="43"/>
  <c r="M70" i="43"/>
  <c r="L70" i="43"/>
  <c r="U69" i="43"/>
  <c r="S69" i="43"/>
  <c r="R69" i="43"/>
  <c r="Q69" i="43"/>
  <c r="P69" i="43"/>
  <c r="O69" i="43"/>
  <c r="N69" i="43"/>
  <c r="M69" i="43"/>
  <c r="L69" i="43"/>
  <c r="U68" i="43"/>
  <c r="P68" i="43"/>
  <c r="N68" i="43"/>
  <c r="U67" i="43"/>
  <c r="S67" i="43"/>
  <c r="R67" i="43"/>
  <c r="Q67" i="43"/>
  <c r="P67" i="43"/>
  <c r="O67" i="43"/>
  <c r="N67" i="43"/>
  <c r="M67" i="43"/>
  <c r="L67" i="43"/>
  <c r="U66" i="43"/>
  <c r="S66" i="43"/>
  <c r="R66" i="43"/>
  <c r="Q66" i="43"/>
  <c r="P66" i="43"/>
  <c r="O66" i="43"/>
  <c r="N66" i="43"/>
  <c r="M66" i="43"/>
  <c r="L66" i="43"/>
  <c r="U65" i="43"/>
  <c r="P65" i="43"/>
  <c r="N65" i="43"/>
  <c r="M65" i="43"/>
  <c r="U64" i="43"/>
  <c r="S64" i="43"/>
  <c r="R64" i="43"/>
  <c r="Q64" i="43"/>
  <c r="P64" i="43"/>
  <c r="O64" i="43"/>
  <c r="N64" i="43"/>
  <c r="M64" i="43"/>
  <c r="L64" i="43"/>
  <c r="U63" i="43"/>
  <c r="P63" i="43"/>
  <c r="N63" i="43"/>
  <c r="M63" i="43"/>
  <c r="U62" i="43"/>
  <c r="S62" i="43"/>
  <c r="R62" i="43"/>
  <c r="Q62" i="43"/>
  <c r="P62" i="43"/>
  <c r="O62" i="43"/>
  <c r="N62" i="43"/>
  <c r="M62" i="43"/>
  <c r="L62" i="43"/>
  <c r="U61" i="43"/>
  <c r="S61" i="43"/>
  <c r="R61" i="43"/>
  <c r="Q61" i="43"/>
  <c r="P61" i="43"/>
  <c r="O61" i="43"/>
  <c r="N61" i="43"/>
  <c r="M61" i="43"/>
  <c r="L61" i="43"/>
  <c r="U60" i="43"/>
  <c r="P60" i="43"/>
  <c r="N60" i="43"/>
  <c r="M60" i="43"/>
  <c r="U59" i="43"/>
  <c r="S59" i="43"/>
  <c r="R59" i="43"/>
  <c r="Q59" i="43"/>
  <c r="P59" i="43"/>
  <c r="O59" i="43"/>
  <c r="N59" i="43"/>
  <c r="M59" i="43"/>
  <c r="L59" i="43"/>
  <c r="U58" i="43"/>
  <c r="S58" i="43"/>
  <c r="R58" i="43"/>
  <c r="Q58" i="43"/>
  <c r="P58" i="43"/>
  <c r="O58" i="43"/>
  <c r="N58" i="43"/>
  <c r="M58" i="43"/>
  <c r="L58" i="43"/>
  <c r="U57" i="43"/>
  <c r="P57" i="43"/>
  <c r="N57" i="43"/>
  <c r="M57" i="43"/>
  <c r="L57" i="43"/>
  <c r="U56" i="43"/>
  <c r="S56" i="43"/>
  <c r="R56" i="43"/>
  <c r="Q56" i="43"/>
  <c r="P56" i="43"/>
  <c r="O56" i="43"/>
  <c r="N56" i="43"/>
  <c r="M56" i="43"/>
  <c r="L56" i="43"/>
  <c r="U55" i="43"/>
  <c r="S55" i="43"/>
  <c r="R55" i="43"/>
  <c r="Q55" i="43"/>
  <c r="P55" i="43"/>
  <c r="O55" i="43"/>
  <c r="N55" i="43"/>
  <c r="M55" i="43"/>
  <c r="L55" i="43"/>
  <c r="U54" i="43"/>
  <c r="P54" i="43"/>
  <c r="N54" i="43"/>
  <c r="M54" i="43"/>
  <c r="I52" i="43"/>
  <c r="J47" i="43"/>
  <c r="U47" i="43" s="1"/>
  <c r="I47" i="43"/>
  <c r="H47" i="43"/>
  <c r="G47" i="43"/>
  <c r="G141" i="43" s="1"/>
  <c r="F47" i="43"/>
  <c r="E47" i="43"/>
  <c r="D47" i="43"/>
  <c r="C47" i="43"/>
  <c r="J46" i="43"/>
  <c r="I46" i="43"/>
  <c r="H46" i="43"/>
  <c r="G46" i="43"/>
  <c r="F46" i="43"/>
  <c r="E46" i="43"/>
  <c r="D46" i="43"/>
  <c r="C46" i="43"/>
  <c r="J45" i="43"/>
  <c r="S42" i="43" s="1"/>
  <c r="I45" i="43"/>
  <c r="R42" i="43" s="1"/>
  <c r="H45" i="43"/>
  <c r="Q21" i="43" s="1"/>
  <c r="G45" i="43"/>
  <c r="P42" i="43" s="1"/>
  <c r="F45" i="43"/>
  <c r="O24" i="43" s="1"/>
  <c r="E45" i="43"/>
  <c r="N36" i="43" s="1"/>
  <c r="D45" i="43"/>
  <c r="M42" i="43" s="1"/>
  <c r="C45" i="43"/>
  <c r="L42" i="43" s="1"/>
  <c r="S44" i="43"/>
  <c r="R44" i="43"/>
  <c r="Q44" i="43"/>
  <c r="P44" i="43"/>
  <c r="O44" i="43"/>
  <c r="N44" i="43"/>
  <c r="M44" i="43"/>
  <c r="L44" i="43"/>
  <c r="U43" i="43"/>
  <c r="S43" i="43"/>
  <c r="R43" i="43"/>
  <c r="Q43" i="43"/>
  <c r="P43" i="43"/>
  <c r="O43" i="43"/>
  <c r="N43" i="43"/>
  <c r="M43" i="43"/>
  <c r="L43" i="43"/>
  <c r="U42" i="43"/>
  <c r="U41" i="43"/>
  <c r="S41" i="43"/>
  <c r="R41" i="43"/>
  <c r="Q41" i="43"/>
  <c r="P41" i="43"/>
  <c r="O41" i="43"/>
  <c r="N41" i="43"/>
  <c r="M41" i="43"/>
  <c r="L41" i="43"/>
  <c r="U40" i="43"/>
  <c r="S40" i="43"/>
  <c r="R40" i="43"/>
  <c r="Q40" i="43"/>
  <c r="P40" i="43"/>
  <c r="O40" i="43"/>
  <c r="N40" i="43"/>
  <c r="M40" i="43"/>
  <c r="L40" i="43"/>
  <c r="U39" i="43"/>
  <c r="U38" i="43"/>
  <c r="S38" i="43"/>
  <c r="R38" i="43"/>
  <c r="Q38" i="43"/>
  <c r="P38" i="43"/>
  <c r="O38" i="43"/>
  <c r="N38" i="43"/>
  <c r="M38" i="43"/>
  <c r="L38" i="43"/>
  <c r="U37" i="43"/>
  <c r="S37" i="43"/>
  <c r="R37" i="43"/>
  <c r="Q37" i="43"/>
  <c r="P37" i="43"/>
  <c r="O37" i="43"/>
  <c r="N37" i="43"/>
  <c r="M37" i="43"/>
  <c r="L37" i="43"/>
  <c r="U36" i="43"/>
  <c r="U35" i="43"/>
  <c r="S35" i="43"/>
  <c r="R35" i="43"/>
  <c r="Q35" i="43"/>
  <c r="P35" i="43"/>
  <c r="O35" i="43"/>
  <c r="N35" i="43"/>
  <c r="M35" i="43"/>
  <c r="L35" i="43"/>
  <c r="U34" i="43"/>
  <c r="S34" i="43"/>
  <c r="R34" i="43"/>
  <c r="Q34" i="43"/>
  <c r="P34" i="43"/>
  <c r="O34" i="43"/>
  <c r="N34" i="43"/>
  <c r="M34" i="43"/>
  <c r="L34" i="43"/>
  <c r="U33" i="43"/>
  <c r="N33" i="43"/>
  <c r="M33" i="43"/>
  <c r="L33" i="43"/>
  <c r="U32" i="43"/>
  <c r="S32" i="43"/>
  <c r="R32" i="43"/>
  <c r="Q32" i="43"/>
  <c r="P32" i="43"/>
  <c r="O32" i="43"/>
  <c r="N32" i="43"/>
  <c r="M32" i="43"/>
  <c r="L32" i="43"/>
  <c r="U31" i="43"/>
  <c r="S31" i="43"/>
  <c r="R31" i="43"/>
  <c r="Q31" i="43"/>
  <c r="P31" i="43"/>
  <c r="O31" i="43"/>
  <c r="N31" i="43"/>
  <c r="M31" i="43"/>
  <c r="L31" i="43"/>
  <c r="U30" i="43"/>
  <c r="R30" i="43"/>
  <c r="M30" i="43"/>
  <c r="L30" i="43"/>
  <c r="U29" i="43"/>
  <c r="S29" i="43"/>
  <c r="R29" i="43"/>
  <c r="Q29" i="43"/>
  <c r="P29" i="43"/>
  <c r="O29" i="43"/>
  <c r="N29" i="43"/>
  <c r="M29" i="43"/>
  <c r="L29" i="43"/>
  <c r="U28" i="43"/>
  <c r="S28" i="43"/>
  <c r="R28" i="43"/>
  <c r="Q28" i="43"/>
  <c r="P28" i="43"/>
  <c r="O28" i="43"/>
  <c r="N28" i="43"/>
  <c r="M28" i="43"/>
  <c r="L28" i="43"/>
  <c r="U27" i="43"/>
  <c r="M27" i="43"/>
  <c r="L27" i="43"/>
  <c r="U26" i="43"/>
  <c r="S26" i="43"/>
  <c r="R26" i="43"/>
  <c r="Q26" i="43"/>
  <c r="P26" i="43"/>
  <c r="O26" i="43"/>
  <c r="N26" i="43"/>
  <c r="M26" i="43"/>
  <c r="L26" i="43"/>
  <c r="U25" i="43"/>
  <c r="S25" i="43"/>
  <c r="R25" i="43"/>
  <c r="Q25" i="43"/>
  <c r="P25" i="43"/>
  <c r="O25" i="43"/>
  <c r="N25" i="43"/>
  <c r="M25" i="43"/>
  <c r="L25" i="43"/>
  <c r="U24" i="43"/>
  <c r="R24" i="43"/>
  <c r="M24" i="43"/>
  <c r="L24" i="43"/>
  <c r="U23" i="43"/>
  <c r="S23" i="43"/>
  <c r="R23" i="43"/>
  <c r="Q23" i="43"/>
  <c r="P23" i="43"/>
  <c r="O23" i="43"/>
  <c r="N23" i="43"/>
  <c r="M23" i="43"/>
  <c r="L23" i="43"/>
  <c r="U22" i="43"/>
  <c r="S22" i="43"/>
  <c r="R22" i="43"/>
  <c r="Q22" i="43"/>
  <c r="P22" i="43"/>
  <c r="O22" i="43"/>
  <c r="N22" i="43"/>
  <c r="M22" i="43"/>
  <c r="L22" i="43"/>
  <c r="U21" i="43"/>
  <c r="R21" i="43"/>
  <c r="M21" i="43"/>
  <c r="L21" i="43"/>
  <c r="U20" i="43"/>
  <c r="S20" i="43"/>
  <c r="R20" i="43"/>
  <c r="Q20" i="43"/>
  <c r="P20" i="43"/>
  <c r="O20" i="43"/>
  <c r="N20" i="43"/>
  <c r="M20" i="43"/>
  <c r="L20" i="43"/>
  <c r="U19" i="43"/>
  <c r="S19" i="43"/>
  <c r="R19" i="43"/>
  <c r="Q19" i="43"/>
  <c r="P19" i="43"/>
  <c r="O19" i="43"/>
  <c r="N19" i="43"/>
  <c r="M19" i="43"/>
  <c r="L19" i="43"/>
  <c r="U18" i="43"/>
  <c r="R18" i="43"/>
  <c r="M18" i="43"/>
  <c r="L18" i="43"/>
  <c r="U17" i="43"/>
  <c r="S17" i="43"/>
  <c r="R17" i="43"/>
  <c r="Q17" i="43"/>
  <c r="P17" i="43"/>
  <c r="O17" i="43"/>
  <c r="N17" i="43"/>
  <c r="M17" i="43"/>
  <c r="L17" i="43"/>
  <c r="U16" i="43"/>
  <c r="R16" i="43"/>
  <c r="M16" i="43"/>
  <c r="L16" i="43"/>
  <c r="U15" i="43"/>
  <c r="S15" i="43"/>
  <c r="R15" i="43"/>
  <c r="Q15" i="43"/>
  <c r="P15" i="43"/>
  <c r="O15" i="43"/>
  <c r="N15" i="43"/>
  <c r="M15" i="43"/>
  <c r="L15" i="43"/>
  <c r="U14" i="43"/>
  <c r="S14" i="43"/>
  <c r="R14" i="43"/>
  <c r="Q14" i="43"/>
  <c r="P14" i="43"/>
  <c r="O14" i="43"/>
  <c r="N14" i="43"/>
  <c r="M14" i="43"/>
  <c r="L14" i="43"/>
  <c r="U13" i="43"/>
  <c r="R13" i="43"/>
  <c r="M13" i="43"/>
  <c r="L13" i="43"/>
  <c r="U12" i="43"/>
  <c r="S12" i="43"/>
  <c r="R12" i="43"/>
  <c r="Q12" i="43"/>
  <c r="P12" i="43"/>
  <c r="O12" i="43"/>
  <c r="N12" i="43"/>
  <c r="M12" i="43"/>
  <c r="L12" i="43"/>
  <c r="U11" i="43"/>
  <c r="S11" i="43"/>
  <c r="R11" i="43"/>
  <c r="Q11" i="43"/>
  <c r="P11" i="43"/>
  <c r="O11" i="43"/>
  <c r="N11" i="43"/>
  <c r="M11" i="43"/>
  <c r="L11" i="43"/>
  <c r="U10" i="43"/>
  <c r="R10" i="43"/>
  <c r="M10" i="43"/>
  <c r="L10" i="43"/>
  <c r="U9" i="43"/>
  <c r="S9" i="43"/>
  <c r="R9" i="43"/>
  <c r="Q9" i="43"/>
  <c r="P9" i="43"/>
  <c r="O9" i="43"/>
  <c r="N9" i="43"/>
  <c r="M9" i="43"/>
  <c r="L9" i="43"/>
  <c r="U8" i="43"/>
  <c r="S8" i="43"/>
  <c r="R8" i="43"/>
  <c r="Q8" i="43"/>
  <c r="P8" i="43"/>
  <c r="O8" i="43"/>
  <c r="N8" i="43"/>
  <c r="M8" i="43"/>
  <c r="L8" i="43"/>
  <c r="U7" i="43"/>
  <c r="R7" i="43"/>
  <c r="M7" i="43"/>
  <c r="L7" i="43"/>
  <c r="J138" i="42"/>
  <c r="I138" i="42"/>
  <c r="H138" i="42"/>
  <c r="D138" i="42"/>
  <c r="C138" i="42"/>
  <c r="J137" i="42"/>
  <c r="I137" i="42"/>
  <c r="H137" i="42"/>
  <c r="D137" i="42"/>
  <c r="C137" i="42"/>
  <c r="J136" i="42"/>
  <c r="I136" i="42"/>
  <c r="H136" i="42"/>
  <c r="D136" i="42"/>
  <c r="C136" i="42"/>
  <c r="J135" i="42"/>
  <c r="I135" i="42"/>
  <c r="H135" i="42"/>
  <c r="D135" i="42"/>
  <c r="C135" i="42"/>
  <c r="J134" i="42"/>
  <c r="I134" i="42"/>
  <c r="H134" i="42"/>
  <c r="D134" i="42"/>
  <c r="C134" i="42"/>
  <c r="J133" i="42"/>
  <c r="I133" i="42"/>
  <c r="H133" i="42"/>
  <c r="D133" i="42"/>
  <c r="C133" i="42"/>
  <c r="J132" i="42"/>
  <c r="I132" i="42"/>
  <c r="H132" i="42"/>
  <c r="D132" i="42"/>
  <c r="C132" i="42"/>
  <c r="J131" i="42"/>
  <c r="I131" i="42"/>
  <c r="H131" i="42"/>
  <c r="D131" i="42"/>
  <c r="C131" i="42"/>
  <c r="J130" i="42"/>
  <c r="I130" i="42"/>
  <c r="H130" i="42"/>
  <c r="D130" i="42"/>
  <c r="C130" i="42"/>
  <c r="J129" i="42"/>
  <c r="I129" i="42"/>
  <c r="H129" i="42"/>
  <c r="D129" i="42"/>
  <c r="C129" i="42"/>
  <c r="J128" i="42"/>
  <c r="I128" i="42"/>
  <c r="H128" i="42"/>
  <c r="D128" i="42"/>
  <c r="C128" i="42"/>
  <c r="J127" i="42"/>
  <c r="I127" i="42"/>
  <c r="H127" i="42"/>
  <c r="D127" i="42"/>
  <c r="C127" i="42"/>
  <c r="J126" i="42"/>
  <c r="I126" i="42"/>
  <c r="H126" i="42"/>
  <c r="D126" i="42"/>
  <c r="C126" i="42"/>
  <c r="J125" i="42"/>
  <c r="I125" i="42"/>
  <c r="H125" i="42"/>
  <c r="D125" i="42"/>
  <c r="C125" i="42"/>
  <c r="J124" i="42"/>
  <c r="I124" i="42"/>
  <c r="H124" i="42"/>
  <c r="D124" i="42"/>
  <c r="C124" i="42"/>
  <c r="J123" i="42"/>
  <c r="I123" i="42"/>
  <c r="H123" i="42"/>
  <c r="D123" i="42"/>
  <c r="C123" i="42"/>
  <c r="J122" i="42"/>
  <c r="I122" i="42"/>
  <c r="H122" i="42"/>
  <c r="D122" i="42"/>
  <c r="C122" i="42"/>
  <c r="J121" i="42"/>
  <c r="I121" i="42"/>
  <c r="H121" i="42"/>
  <c r="D121" i="42"/>
  <c r="C121" i="42"/>
  <c r="J120" i="42"/>
  <c r="I120" i="42"/>
  <c r="H120" i="42"/>
  <c r="D120" i="42"/>
  <c r="C120" i="42"/>
  <c r="J119" i="42"/>
  <c r="I119" i="42"/>
  <c r="H119" i="42"/>
  <c r="D119" i="42"/>
  <c r="C119" i="42"/>
  <c r="J118" i="42"/>
  <c r="I118" i="42"/>
  <c r="H118" i="42"/>
  <c r="D118" i="42"/>
  <c r="C118" i="42"/>
  <c r="J117" i="42"/>
  <c r="I117" i="42"/>
  <c r="H117" i="42"/>
  <c r="D117" i="42"/>
  <c r="C117" i="42"/>
  <c r="J116" i="42"/>
  <c r="I116" i="42"/>
  <c r="H116" i="42"/>
  <c r="D116" i="42"/>
  <c r="C116" i="42"/>
  <c r="J115" i="42"/>
  <c r="I115" i="42"/>
  <c r="H115" i="42"/>
  <c r="D115" i="42"/>
  <c r="C115" i="42"/>
  <c r="J114" i="42"/>
  <c r="I114" i="42"/>
  <c r="H114" i="42"/>
  <c r="D114" i="42"/>
  <c r="C114" i="42"/>
  <c r="J113" i="42"/>
  <c r="I113" i="42"/>
  <c r="H113" i="42"/>
  <c r="D113" i="42"/>
  <c r="C113" i="42"/>
  <c r="J112" i="42"/>
  <c r="I112" i="42"/>
  <c r="H112" i="42"/>
  <c r="D112" i="42"/>
  <c r="C112" i="42"/>
  <c r="J111" i="42"/>
  <c r="I111" i="42"/>
  <c r="H111" i="42"/>
  <c r="D111" i="42"/>
  <c r="C111" i="42"/>
  <c r="J110" i="42"/>
  <c r="I110" i="42"/>
  <c r="H110" i="42"/>
  <c r="D110" i="42"/>
  <c r="C110" i="42"/>
  <c r="J109" i="42"/>
  <c r="I109" i="42"/>
  <c r="H109" i="42"/>
  <c r="D109" i="42"/>
  <c r="C109" i="42"/>
  <c r="J108" i="42"/>
  <c r="I108" i="42"/>
  <c r="H108" i="42"/>
  <c r="D108" i="42"/>
  <c r="C108" i="42"/>
  <c r="J107" i="42"/>
  <c r="I107" i="42"/>
  <c r="H107" i="42"/>
  <c r="D107" i="42"/>
  <c r="C107" i="42"/>
  <c r="J106" i="42"/>
  <c r="I106" i="42"/>
  <c r="H106" i="42"/>
  <c r="D106" i="42"/>
  <c r="C106" i="42"/>
  <c r="J105" i="42"/>
  <c r="I105" i="42"/>
  <c r="H105" i="42"/>
  <c r="D105" i="42"/>
  <c r="C105" i="42"/>
  <c r="J104" i="42"/>
  <c r="I104" i="42"/>
  <c r="H104" i="42"/>
  <c r="D104" i="42"/>
  <c r="C104" i="42"/>
  <c r="J103" i="42"/>
  <c r="I103" i="42"/>
  <c r="H103" i="42"/>
  <c r="D103" i="42"/>
  <c r="C103" i="42"/>
  <c r="J102" i="42"/>
  <c r="I102" i="42"/>
  <c r="H102" i="42"/>
  <c r="D102" i="42"/>
  <c r="C102" i="42"/>
  <c r="J101" i="42"/>
  <c r="I101" i="42"/>
  <c r="H101" i="42"/>
  <c r="D101" i="42"/>
  <c r="C101" i="42"/>
  <c r="I99" i="42"/>
  <c r="L97" i="42"/>
  <c r="J94" i="42"/>
  <c r="I94" i="42"/>
  <c r="H94" i="42"/>
  <c r="G94" i="42"/>
  <c r="F94" i="42"/>
  <c r="E94" i="42"/>
  <c r="E141" i="42" s="1"/>
  <c r="D94" i="42"/>
  <c r="C94" i="42"/>
  <c r="J93" i="42"/>
  <c r="I93" i="42"/>
  <c r="H93" i="42"/>
  <c r="G93" i="42"/>
  <c r="F93" i="42"/>
  <c r="E93" i="42"/>
  <c r="E140" i="42" s="1"/>
  <c r="D93" i="42"/>
  <c r="C93" i="42"/>
  <c r="J92" i="42"/>
  <c r="S83" i="42" s="1"/>
  <c r="I92" i="42"/>
  <c r="R86" i="42" s="1"/>
  <c r="H92" i="42"/>
  <c r="Q89" i="42" s="1"/>
  <c r="G92" i="42"/>
  <c r="P86" i="42" s="1"/>
  <c r="F92" i="42"/>
  <c r="O89" i="42" s="1"/>
  <c r="E92" i="42"/>
  <c r="N89" i="42" s="1"/>
  <c r="D92" i="42"/>
  <c r="M86" i="42" s="1"/>
  <c r="C92" i="42"/>
  <c r="L74" i="42" s="1"/>
  <c r="U91" i="42"/>
  <c r="S91" i="42"/>
  <c r="R91" i="42"/>
  <c r="Q91" i="42"/>
  <c r="P91" i="42"/>
  <c r="O91" i="42"/>
  <c r="N91" i="42"/>
  <c r="M91" i="42"/>
  <c r="L91" i="42"/>
  <c r="U90" i="42"/>
  <c r="S90" i="42"/>
  <c r="R90" i="42"/>
  <c r="Q90" i="42"/>
  <c r="P90" i="42"/>
  <c r="O90" i="42"/>
  <c r="N90" i="42"/>
  <c r="M90" i="42"/>
  <c r="L90" i="42"/>
  <c r="U89" i="42"/>
  <c r="U88" i="42"/>
  <c r="S88" i="42"/>
  <c r="R88" i="42"/>
  <c r="Q88" i="42"/>
  <c r="P88" i="42"/>
  <c r="O88" i="42"/>
  <c r="N88" i="42"/>
  <c r="M88" i="42"/>
  <c r="L88" i="42"/>
  <c r="U87" i="42"/>
  <c r="S87" i="42"/>
  <c r="R87" i="42"/>
  <c r="Q87" i="42"/>
  <c r="P87" i="42"/>
  <c r="O87" i="42"/>
  <c r="N87" i="42"/>
  <c r="M87" i="42"/>
  <c r="L87" i="42"/>
  <c r="U86" i="42"/>
  <c r="U85" i="42"/>
  <c r="S85" i="42"/>
  <c r="R85" i="42"/>
  <c r="Q85" i="42"/>
  <c r="P85" i="42"/>
  <c r="O85" i="42"/>
  <c r="N85" i="42"/>
  <c r="M85" i="42"/>
  <c r="L85" i="42"/>
  <c r="U84" i="42"/>
  <c r="S84" i="42"/>
  <c r="R84" i="42"/>
  <c r="Q84" i="42"/>
  <c r="P84" i="42"/>
  <c r="O84" i="42"/>
  <c r="N84" i="42"/>
  <c r="M84" i="42"/>
  <c r="L84" i="42"/>
  <c r="U83" i="42"/>
  <c r="N83" i="42"/>
  <c r="U82" i="42"/>
  <c r="S82" i="42"/>
  <c r="R82" i="42"/>
  <c r="Q82" i="42"/>
  <c r="P82" i="42"/>
  <c r="O82" i="42"/>
  <c r="N82" i="42"/>
  <c r="M82" i="42"/>
  <c r="L82" i="42"/>
  <c r="U81" i="42"/>
  <c r="S81" i="42"/>
  <c r="R81" i="42"/>
  <c r="Q81" i="42"/>
  <c r="P81" i="42"/>
  <c r="O81" i="42"/>
  <c r="N81" i="42"/>
  <c r="M81" i="42"/>
  <c r="L81" i="42"/>
  <c r="U80" i="42"/>
  <c r="M80" i="42"/>
  <c r="U79" i="42"/>
  <c r="S79" i="42"/>
  <c r="R79" i="42"/>
  <c r="Q79" i="42"/>
  <c r="P79" i="42"/>
  <c r="O79" i="42"/>
  <c r="N79" i="42"/>
  <c r="M79" i="42"/>
  <c r="L79" i="42"/>
  <c r="U78" i="42"/>
  <c r="S78" i="42"/>
  <c r="R78" i="42"/>
  <c r="Q78" i="42"/>
  <c r="P78" i="42"/>
  <c r="O78" i="42"/>
  <c r="N78" i="42"/>
  <c r="M78" i="42"/>
  <c r="L78" i="42"/>
  <c r="U77" i="42"/>
  <c r="L77" i="42"/>
  <c r="U76" i="42"/>
  <c r="S76" i="42"/>
  <c r="R76" i="42"/>
  <c r="Q76" i="42"/>
  <c r="P76" i="42"/>
  <c r="O76" i="42"/>
  <c r="N76" i="42"/>
  <c r="M76" i="42"/>
  <c r="L76" i="42"/>
  <c r="U75" i="42"/>
  <c r="S75" i="42"/>
  <c r="R75" i="42"/>
  <c r="Q75" i="42"/>
  <c r="P75" i="42"/>
  <c r="O75" i="42"/>
  <c r="N75" i="42"/>
  <c r="M75" i="42"/>
  <c r="L75" i="42"/>
  <c r="U74" i="42"/>
  <c r="Q74" i="42"/>
  <c r="N74" i="42"/>
  <c r="M74" i="42"/>
  <c r="U73" i="42"/>
  <c r="S73" i="42"/>
  <c r="R73" i="42"/>
  <c r="Q73" i="42"/>
  <c r="P73" i="42"/>
  <c r="O73" i="42"/>
  <c r="N73" i="42"/>
  <c r="M73" i="42"/>
  <c r="L73" i="42"/>
  <c r="U72" i="42"/>
  <c r="S72" i="42"/>
  <c r="R72" i="42"/>
  <c r="Q72" i="42"/>
  <c r="P72" i="42"/>
  <c r="O72" i="42"/>
  <c r="N72" i="42"/>
  <c r="M72" i="42"/>
  <c r="L72" i="42"/>
  <c r="U71" i="42"/>
  <c r="N71" i="42"/>
  <c r="M71" i="42"/>
  <c r="U70" i="42"/>
  <c r="S70" i="42"/>
  <c r="R70" i="42"/>
  <c r="Q70" i="42"/>
  <c r="P70" i="42"/>
  <c r="O70" i="42"/>
  <c r="N70" i="42"/>
  <c r="M70" i="42"/>
  <c r="L70" i="42"/>
  <c r="U69" i="42"/>
  <c r="S69" i="42"/>
  <c r="R69" i="42"/>
  <c r="Q69" i="42"/>
  <c r="P69" i="42"/>
  <c r="O69" i="42"/>
  <c r="N69" i="42"/>
  <c r="M69" i="42"/>
  <c r="L69" i="42"/>
  <c r="U68" i="42"/>
  <c r="N68" i="42"/>
  <c r="M68" i="42"/>
  <c r="U67" i="42"/>
  <c r="S67" i="42"/>
  <c r="V67" i="42" s="1"/>
  <c r="R67" i="42"/>
  <c r="Q67" i="42"/>
  <c r="P67" i="42"/>
  <c r="O67" i="42"/>
  <c r="N67" i="42"/>
  <c r="M67" i="42"/>
  <c r="L67" i="42"/>
  <c r="U66" i="42"/>
  <c r="S66" i="42"/>
  <c r="R66" i="42"/>
  <c r="Q66" i="42"/>
  <c r="P66" i="42"/>
  <c r="O66" i="42"/>
  <c r="N66" i="42"/>
  <c r="M66" i="42"/>
  <c r="L66" i="42"/>
  <c r="U65" i="42"/>
  <c r="N65" i="42"/>
  <c r="M65" i="42"/>
  <c r="U64" i="42"/>
  <c r="S64" i="42"/>
  <c r="R64" i="42"/>
  <c r="Q64" i="42"/>
  <c r="P64" i="42"/>
  <c r="O64" i="42"/>
  <c r="N64" i="42"/>
  <c r="M64" i="42"/>
  <c r="L64" i="42"/>
  <c r="U63" i="42"/>
  <c r="R63" i="42"/>
  <c r="N63" i="42"/>
  <c r="M63" i="42"/>
  <c r="U62" i="42"/>
  <c r="S62" i="42"/>
  <c r="R62" i="42"/>
  <c r="Q62" i="42"/>
  <c r="P62" i="42"/>
  <c r="O62" i="42"/>
  <c r="N62" i="42"/>
  <c r="M62" i="42"/>
  <c r="L62" i="42"/>
  <c r="U61" i="42"/>
  <c r="S61" i="42"/>
  <c r="R61" i="42"/>
  <c r="Q61" i="42"/>
  <c r="P61" i="42"/>
  <c r="O61" i="42"/>
  <c r="N61" i="42"/>
  <c r="M61" i="42"/>
  <c r="L61" i="42"/>
  <c r="U60" i="42"/>
  <c r="N60" i="42"/>
  <c r="M60" i="42"/>
  <c r="U59" i="42"/>
  <c r="S59" i="42"/>
  <c r="R59" i="42"/>
  <c r="Q59" i="42"/>
  <c r="P59" i="42"/>
  <c r="O59" i="42"/>
  <c r="N59" i="42"/>
  <c r="M59" i="42"/>
  <c r="L59" i="42"/>
  <c r="U58" i="42"/>
  <c r="S58" i="42"/>
  <c r="R58" i="42"/>
  <c r="Q58" i="42"/>
  <c r="P58" i="42"/>
  <c r="O58" i="42"/>
  <c r="N58" i="42"/>
  <c r="M58" i="42"/>
  <c r="L58" i="42"/>
  <c r="U57" i="42"/>
  <c r="N57" i="42"/>
  <c r="M57" i="42"/>
  <c r="U56" i="42"/>
  <c r="S56" i="42"/>
  <c r="R56" i="42"/>
  <c r="Q56" i="42"/>
  <c r="P56" i="42"/>
  <c r="O56" i="42"/>
  <c r="N56" i="42"/>
  <c r="M56" i="42"/>
  <c r="L56" i="42"/>
  <c r="U55" i="42"/>
  <c r="S55" i="42"/>
  <c r="R55" i="42"/>
  <c r="Q55" i="42"/>
  <c r="P55" i="42"/>
  <c r="O55" i="42"/>
  <c r="N55" i="42"/>
  <c r="M55" i="42"/>
  <c r="L55" i="42"/>
  <c r="U54" i="42"/>
  <c r="Q54" i="42"/>
  <c r="N54" i="42"/>
  <c r="M54" i="42"/>
  <c r="I52" i="42"/>
  <c r="J47" i="42"/>
  <c r="I47" i="42"/>
  <c r="H47" i="42"/>
  <c r="G47" i="42"/>
  <c r="F47" i="42"/>
  <c r="F141" i="42" s="1"/>
  <c r="E47" i="42"/>
  <c r="D47" i="42"/>
  <c r="C47" i="42"/>
  <c r="J46" i="42"/>
  <c r="I46" i="42"/>
  <c r="H46" i="42"/>
  <c r="G46" i="42"/>
  <c r="G140" i="42" s="1"/>
  <c r="F46" i="42"/>
  <c r="F140" i="42" s="1"/>
  <c r="E46" i="42"/>
  <c r="D46" i="42"/>
  <c r="C46" i="42"/>
  <c r="J45" i="42"/>
  <c r="S42" i="42" s="1"/>
  <c r="I45" i="42"/>
  <c r="R42" i="42" s="1"/>
  <c r="H45" i="42"/>
  <c r="Q42" i="42" s="1"/>
  <c r="G45" i="42"/>
  <c r="P39" i="42" s="1"/>
  <c r="F45" i="42"/>
  <c r="F139" i="42" s="1"/>
  <c r="E45" i="42"/>
  <c r="N36" i="42" s="1"/>
  <c r="D45" i="42"/>
  <c r="M42" i="42" s="1"/>
  <c r="C45" i="42"/>
  <c r="L39" i="42" s="1"/>
  <c r="U44" i="42"/>
  <c r="S44" i="42"/>
  <c r="R44" i="42"/>
  <c r="Q44" i="42"/>
  <c r="P44" i="42"/>
  <c r="O44" i="42"/>
  <c r="N44" i="42"/>
  <c r="M44" i="42"/>
  <c r="L44" i="42"/>
  <c r="U43" i="42"/>
  <c r="S43" i="42"/>
  <c r="R43" i="42"/>
  <c r="Q43" i="42"/>
  <c r="P43" i="42"/>
  <c r="O43" i="42"/>
  <c r="N43" i="42"/>
  <c r="M43" i="42"/>
  <c r="L43" i="42"/>
  <c r="U42" i="42"/>
  <c r="O42" i="42"/>
  <c r="U41" i="42"/>
  <c r="S41" i="42"/>
  <c r="R41" i="42"/>
  <c r="Q41" i="42"/>
  <c r="P41" i="42"/>
  <c r="O41" i="42"/>
  <c r="N41" i="42"/>
  <c r="M41" i="42"/>
  <c r="L41" i="42"/>
  <c r="U40" i="42"/>
  <c r="S40" i="42"/>
  <c r="R40" i="42"/>
  <c r="Q40" i="42"/>
  <c r="P40" i="42"/>
  <c r="O40" i="42"/>
  <c r="N40" i="42"/>
  <c r="M40" i="42"/>
  <c r="L40" i="42"/>
  <c r="U39" i="42"/>
  <c r="M39" i="42"/>
  <c r="U38" i="42"/>
  <c r="S38" i="42"/>
  <c r="R38" i="42"/>
  <c r="Q38" i="42"/>
  <c r="P38" i="42"/>
  <c r="O38" i="42"/>
  <c r="N38" i="42"/>
  <c r="M38" i="42"/>
  <c r="L38" i="42"/>
  <c r="U37" i="42"/>
  <c r="S37" i="42"/>
  <c r="R37" i="42"/>
  <c r="Q37" i="42"/>
  <c r="P37" i="42"/>
  <c r="O37" i="42"/>
  <c r="N37" i="42"/>
  <c r="M37" i="42"/>
  <c r="L37" i="42"/>
  <c r="U36" i="42"/>
  <c r="O36" i="42"/>
  <c r="U35" i="42"/>
  <c r="S35" i="42"/>
  <c r="R35" i="42"/>
  <c r="Q35" i="42"/>
  <c r="P35" i="42"/>
  <c r="O35" i="42"/>
  <c r="N35" i="42"/>
  <c r="M35" i="42"/>
  <c r="L35" i="42"/>
  <c r="U34" i="42"/>
  <c r="S34" i="42"/>
  <c r="R34" i="42"/>
  <c r="Q34" i="42"/>
  <c r="P34" i="42"/>
  <c r="O34" i="42"/>
  <c r="N34" i="42"/>
  <c r="M34" i="42"/>
  <c r="L34" i="42"/>
  <c r="U33" i="42"/>
  <c r="S33" i="42"/>
  <c r="L33" i="42"/>
  <c r="U32" i="42"/>
  <c r="S32" i="42"/>
  <c r="R32" i="42"/>
  <c r="Q32" i="42"/>
  <c r="P32" i="42"/>
  <c r="O32" i="42"/>
  <c r="N32" i="42"/>
  <c r="M32" i="42"/>
  <c r="L32" i="42"/>
  <c r="U31" i="42"/>
  <c r="S31" i="42"/>
  <c r="R31" i="42"/>
  <c r="Q31" i="42"/>
  <c r="P31" i="42"/>
  <c r="O31" i="42"/>
  <c r="N31" i="42"/>
  <c r="M31" i="42"/>
  <c r="L31" i="42"/>
  <c r="U30" i="42"/>
  <c r="O30" i="42"/>
  <c r="M30" i="42"/>
  <c r="L30" i="42"/>
  <c r="U29" i="42"/>
  <c r="S29" i="42"/>
  <c r="R29" i="42"/>
  <c r="Q29" i="42"/>
  <c r="P29" i="42"/>
  <c r="O29" i="42"/>
  <c r="N29" i="42"/>
  <c r="M29" i="42"/>
  <c r="L29" i="42"/>
  <c r="U28" i="42"/>
  <c r="S28" i="42"/>
  <c r="R28" i="42"/>
  <c r="Q28" i="42"/>
  <c r="P28" i="42"/>
  <c r="O28" i="42"/>
  <c r="N28" i="42"/>
  <c r="M28" i="42"/>
  <c r="L28" i="42"/>
  <c r="U27" i="42"/>
  <c r="O27" i="42"/>
  <c r="M27" i="42"/>
  <c r="L27" i="42"/>
  <c r="U26" i="42"/>
  <c r="S26" i="42"/>
  <c r="R26" i="42"/>
  <c r="Q26" i="42"/>
  <c r="P26" i="42"/>
  <c r="O26" i="42"/>
  <c r="N26" i="42"/>
  <c r="M26" i="42"/>
  <c r="L26" i="42"/>
  <c r="U25" i="42"/>
  <c r="S25" i="42"/>
  <c r="R25" i="42"/>
  <c r="Q25" i="42"/>
  <c r="P25" i="42"/>
  <c r="O25" i="42"/>
  <c r="N25" i="42"/>
  <c r="M25" i="42"/>
  <c r="L25" i="42"/>
  <c r="U24" i="42"/>
  <c r="O24" i="42"/>
  <c r="M24" i="42"/>
  <c r="L24" i="42"/>
  <c r="U23" i="42"/>
  <c r="S23" i="42"/>
  <c r="R23" i="42"/>
  <c r="Q23" i="42"/>
  <c r="P23" i="42"/>
  <c r="O23" i="42"/>
  <c r="N23" i="42"/>
  <c r="M23" i="42"/>
  <c r="L23" i="42"/>
  <c r="U22" i="42"/>
  <c r="S22" i="42"/>
  <c r="R22" i="42"/>
  <c r="Q22" i="42"/>
  <c r="P22" i="42"/>
  <c r="O22" i="42"/>
  <c r="N22" i="42"/>
  <c r="M22" i="42"/>
  <c r="L22" i="42"/>
  <c r="U21" i="42"/>
  <c r="O21" i="42"/>
  <c r="M21" i="42"/>
  <c r="L21" i="42"/>
  <c r="U20" i="42"/>
  <c r="S20" i="42"/>
  <c r="R20" i="42"/>
  <c r="Q20" i="42"/>
  <c r="P20" i="42"/>
  <c r="O20" i="42"/>
  <c r="N20" i="42"/>
  <c r="M20" i="42"/>
  <c r="L20" i="42"/>
  <c r="U19" i="42"/>
  <c r="S19" i="42"/>
  <c r="R19" i="42"/>
  <c r="Q19" i="42"/>
  <c r="P19" i="42"/>
  <c r="O19" i="42"/>
  <c r="N19" i="42"/>
  <c r="M19" i="42"/>
  <c r="L19" i="42"/>
  <c r="U18" i="42"/>
  <c r="O18" i="42"/>
  <c r="M18" i="42"/>
  <c r="L18" i="42"/>
  <c r="U17" i="42"/>
  <c r="S17" i="42"/>
  <c r="R17" i="42"/>
  <c r="Q17" i="42"/>
  <c r="P17" i="42"/>
  <c r="O17" i="42"/>
  <c r="N17" i="42"/>
  <c r="M17" i="42"/>
  <c r="L17" i="42"/>
  <c r="U16" i="42"/>
  <c r="O16" i="42"/>
  <c r="M16" i="42"/>
  <c r="L16" i="42"/>
  <c r="U15" i="42"/>
  <c r="S15" i="42"/>
  <c r="R15" i="42"/>
  <c r="Q15" i="42"/>
  <c r="P15" i="42"/>
  <c r="O15" i="42"/>
  <c r="N15" i="42"/>
  <c r="M15" i="42"/>
  <c r="L15" i="42"/>
  <c r="U14" i="42"/>
  <c r="S14" i="42"/>
  <c r="R14" i="42"/>
  <c r="Q14" i="42"/>
  <c r="P14" i="42"/>
  <c r="O14" i="42"/>
  <c r="N14" i="42"/>
  <c r="M14" i="42"/>
  <c r="L14" i="42"/>
  <c r="U13" i="42"/>
  <c r="O13" i="42"/>
  <c r="M13" i="42"/>
  <c r="L13" i="42"/>
  <c r="U12" i="42"/>
  <c r="S12" i="42"/>
  <c r="R12" i="42"/>
  <c r="Q12" i="42"/>
  <c r="P12" i="42"/>
  <c r="O12" i="42"/>
  <c r="N12" i="42"/>
  <c r="M12" i="42"/>
  <c r="L12" i="42"/>
  <c r="U11" i="42"/>
  <c r="S11" i="42"/>
  <c r="R11" i="42"/>
  <c r="Q11" i="42"/>
  <c r="P11" i="42"/>
  <c r="O11" i="42"/>
  <c r="N11" i="42"/>
  <c r="M11" i="42"/>
  <c r="L11" i="42"/>
  <c r="U10" i="42"/>
  <c r="O10" i="42"/>
  <c r="M10" i="42"/>
  <c r="L10" i="42"/>
  <c r="U9" i="42"/>
  <c r="S9" i="42"/>
  <c r="R9" i="42"/>
  <c r="Q9" i="42"/>
  <c r="P9" i="42"/>
  <c r="O9" i="42"/>
  <c r="N9" i="42"/>
  <c r="M9" i="42"/>
  <c r="L9" i="42"/>
  <c r="U8" i="42"/>
  <c r="S8" i="42"/>
  <c r="R8" i="42"/>
  <c r="Q8" i="42"/>
  <c r="P8" i="42"/>
  <c r="O8" i="42"/>
  <c r="N8" i="42"/>
  <c r="M8" i="42"/>
  <c r="L8" i="42"/>
  <c r="U7" i="42"/>
  <c r="O7" i="42"/>
  <c r="M7" i="42"/>
  <c r="L7" i="42"/>
  <c r="E45" i="41"/>
  <c r="E46" i="41"/>
  <c r="F46" i="41"/>
  <c r="E47" i="41"/>
  <c r="F47" i="41"/>
  <c r="E92" i="41"/>
  <c r="E139" i="41" s="1"/>
  <c r="F92" i="41"/>
  <c r="O71" i="41" s="1"/>
  <c r="E93" i="41"/>
  <c r="N93" i="41" s="1"/>
  <c r="F93" i="41"/>
  <c r="E94" i="41"/>
  <c r="F94" i="41"/>
  <c r="N94" i="41"/>
  <c r="U91" i="41"/>
  <c r="S91" i="41"/>
  <c r="R91" i="41"/>
  <c r="Q91" i="41"/>
  <c r="P91" i="41"/>
  <c r="O91" i="41"/>
  <c r="N91" i="41"/>
  <c r="M91" i="41"/>
  <c r="L91" i="41"/>
  <c r="U90" i="41"/>
  <c r="S90" i="41"/>
  <c r="R90" i="41"/>
  <c r="Q90" i="41"/>
  <c r="P90" i="41"/>
  <c r="O90" i="41"/>
  <c r="N90" i="41"/>
  <c r="M90" i="41"/>
  <c r="L90" i="41"/>
  <c r="U89" i="41"/>
  <c r="N89" i="41"/>
  <c r="U88" i="41"/>
  <c r="S88" i="41"/>
  <c r="R88" i="41"/>
  <c r="Q88" i="41"/>
  <c r="P88" i="41"/>
  <c r="O88" i="41"/>
  <c r="N88" i="41"/>
  <c r="M88" i="41"/>
  <c r="L88" i="41"/>
  <c r="U87" i="41"/>
  <c r="S87" i="41"/>
  <c r="R87" i="41"/>
  <c r="Q87" i="41"/>
  <c r="P87" i="41"/>
  <c r="O87" i="41"/>
  <c r="N87" i="41"/>
  <c r="M87" i="41"/>
  <c r="L87" i="41"/>
  <c r="U86" i="41"/>
  <c r="N86" i="41"/>
  <c r="U85" i="41"/>
  <c r="S85" i="41"/>
  <c r="R85" i="41"/>
  <c r="Q85" i="41"/>
  <c r="P85" i="41"/>
  <c r="O85" i="41"/>
  <c r="N85" i="41"/>
  <c r="M85" i="41"/>
  <c r="L85" i="41"/>
  <c r="U84" i="41"/>
  <c r="S84" i="41"/>
  <c r="R84" i="41"/>
  <c r="Q84" i="41"/>
  <c r="P84" i="41"/>
  <c r="O84" i="41"/>
  <c r="N84" i="41"/>
  <c r="M84" i="41"/>
  <c r="L84" i="41"/>
  <c r="U83" i="41"/>
  <c r="N83" i="41"/>
  <c r="U82" i="41"/>
  <c r="S82" i="41"/>
  <c r="R82" i="41"/>
  <c r="Q82" i="41"/>
  <c r="P82" i="41"/>
  <c r="O82" i="41"/>
  <c r="N82" i="41"/>
  <c r="M82" i="41"/>
  <c r="L82" i="41"/>
  <c r="U81" i="41"/>
  <c r="S81" i="41"/>
  <c r="R81" i="41"/>
  <c r="Q81" i="41"/>
  <c r="P81" i="41"/>
  <c r="O81" i="41"/>
  <c r="N81" i="41"/>
  <c r="M81" i="41"/>
  <c r="L81" i="41"/>
  <c r="U80" i="41"/>
  <c r="N80" i="41"/>
  <c r="U79" i="41"/>
  <c r="S79" i="41"/>
  <c r="R79" i="41"/>
  <c r="Q79" i="41"/>
  <c r="P79" i="41"/>
  <c r="O79" i="41"/>
  <c r="N79" i="41"/>
  <c r="M79" i="41"/>
  <c r="L79" i="41"/>
  <c r="U78" i="41"/>
  <c r="S78" i="41"/>
  <c r="R78" i="41"/>
  <c r="Q78" i="41"/>
  <c r="P78" i="41"/>
  <c r="O78" i="41"/>
  <c r="N78" i="41"/>
  <c r="M78" i="41"/>
  <c r="L78" i="41"/>
  <c r="U77" i="41"/>
  <c r="N77" i="41"/>
  <c r="U76" i="41"/>
  <c r="S76" i="41"/>
  <c r="R76" i="41"/>
  <c r="Q76" i="41"/>
  <c r="P76" i="41"/>
  <c r="O76" i="41"/>
  <c r="N76" i="41"/>
  <c r="M76" i="41"/>
  <c r="L76" i="41"/>
  <c r="U75" i="41"/>
  <c r="S75" i="41"/>
  <c r="R75" i="41"/>
  <c r="Q75" i="41"/>
  <c r="P75" i="41"/>
  <c r="O75" i="41"/>
  <c r="N75" i="41"/>
  <c r="M75" i="41"/>
  <c r="L75" i="41"/>
  <c r="U74" i="41"/>
  <c r="N74" i="41"/>
  <c r="U73" i="41"/>
  <c r="S73" i="41"/>
  <c r="R73" i="41"/>
  <c r="Q73" i="41"/>
  <c r="P73" i="41"/>
  <c r="O73" i="41"/>
  <c r="N73" i="41"/>
  <c r="M73" i="41"/>
  <c r="L73" i="41"/>
  <c r="U72" i="41"/>
  <c r="S72" i="41"/>
  <c r="R72" i="41"/>
  <c r="Q72" i="41"/>
  <c r="P72" i="41"/>
  <c r="O72" i="41"/>
  <c r="N72" i="41"/>
  <c r="M72" i="41"/>
  <c r="L72" i="41"/>
  <c r="U71" i="41"/>
  <c r="N71" i="41"/>
  <c r="U70" i="41"/>
  <c r="S70" i="41"/>
  <c r="R70" i="41"/>
  <c r="Q70" i="41"/>
  <c r="P70" i="41"/>
  <c r="O70" i="41"/>
  <c r="N70" i="41"/>
  <c r="M70" i="41"/>
  <c r="L70" i="41"/>
  <c r="U69" i="41"/>
  <c r="S69" i="41"/>
  <c r="R69" i="41"/>
  <c r="Q69" i="41"/>
  <c r="P69" i="41"/>
  <c r="O69" i="41"/>
  <c r="N69" i="41"/>
  <c r="M69" i="41"/>
  <c r="L69" i="41"/>
  <c r="U68" i="41"/>
  <c r="N68" i="41"/>
  <c r="U67" i="41"/>
  <c r="S67" i="41"/>
  <c r="R67" i="41"/>
  <c r="Q67" i="41"/>
  <c r="P67" i="41"/>
  <c r="O67" i="41"/>
  <c r="N67" i="41"/>
  <c r="M67" i="41"/>
  <c r="L67" i="41"/>
  <c r="U66" i="41"/>
  <c r="S66" i="41"/>
  <c r="R66" i="41"/>
  <c r="Q66" i="41"/>
  <c r="P66" i="41"/>
  <c r="O66" i="41"/>
  <c r="N66" i="41"/>
  <c r="M66" i="41"/>
  <c r="L66" i="41"/>
  <c r="U65" i="41"/>
  <c r="N65" i="41"/>
  <c r="U64" i="41"/>
  <c r="S64" i="41"/>
  <c r="R64" i="41"/>
  <c r="Q64" i="41"/>
  <c r="P64" i="41"/>
  <c r="O64" i="41"/>
  <c r="N64" i="41"/>
  <c r="M64" i="41"/>
  <c r="L64" i="41"/>
  <c r="U63" i="41"/>
  <c r="N63" i="41"/>
  <c r="U62" i="41"/>
  <c r="S62" i="41"/>
  <c r="R62" i="41"/>
  <c r="Q62" i="41"/>
  <c r="P62" i="41"/>
  <c r="O62" i="41"/>
  <c r="N62" i="41"/>
  <c r="M62" i="41"/>
  <c r="L62" i="41"/>
  <c r="U61" i="41"/>
  <c r="S61" i="41"/>
  <c r="R61" i="41"/>
  <c r="Q61" i="41"/>
  <c r="P61" i="41"/>
  <c r="O61" i="41"/>
  <c r="N61" i="41"/>
  <c r="M61" i="41"/>
  <c r="L61" i="41"/>
  <c r="U60" i="41"/>
  <c r="N60" i="41"/>
  <c r="U59" i="41"/>
  <c r="S59" i="41"/>
  <c r="R59" i="41"/>
  <c r="Q59" i="41"/>
  <c r="P59" i="41"/>
  <c r="O59" i="41"/>
  <c r="N59" i="41"/>
  <c r="M59" i="41"/>
  <c r="L59" i="41"/>
  <c r="U58" i="41"/>
  <c r="S58" i="41"/>
  <c r="R58" i="41"/>
  <c r="Q58" i="41"/>
  <c r="P58" i="41"/>
  <c r="O58" i="41"/>
  <c r="N58" i="41"/>
  <c r="M58" i="41"/>
  <c r="L58" i="41"/>
  <c r="U57" i="41"/>
  <c r="N57" i="41"/>
  <c r="U56" i="41"/>
  <c r="S56" i="41"/>
  <c r="R56" i="41"/>
  <c r="Q56" i="41"/>
  <c r="P56" i="41"/>
  <c r="O56" i="41"/>
  <c r="N56" i="41"/>
  <c r="M56" i="41"/>
  <c r="L56" i="41"/>
  <c r="U55" i="41"/>
  <c r="S55" i="41"/>
  <c r="R55" i="41"/>
  <c r="Q55" i="41"/>
  <c r="P55" i="41"/>
  <c r="O55" i="41"/>
  <c r="N55" i="41"/>
  <c r="M55" i="41"/>
  <c r="L55" i="41"/>
  <c r="U54" i="41"/>
  <c r="N54" i="41"/>
  <c r="I91" i="33" l="1"/>
  <c r="V18" i="33"/>
  <c r="O64" i="33"/>
  <c r="V51" i="30"/>
  <c r="J85" i="30"/>
  <c r="I85" i="30"/>
  <c r="J86" i="30"/>
  <c r="I86" i="30"/>
  <c r="H86" i="30"/>
  <c r="V67" i="28"/>
  <c r="V63" i="28"/>
  <c r="V64" i="28"/>
  <c r="J109" i="28"/>
  <c r="V13" i="28"/>
  <c r="L96" i="28"/>
  <c r="I109" i="28"/>
  <c r="L109" i="28" s="1"/>
  <c r="V12" i="28"/>
  <c r="O39" i="28"/>
  <c r="O32" i="28"/>
  <c r="O36" i="28"/>
  <c r="V76" i="43"/>
  <c r="R27" i="43"/>
  <c r="O60" i="43"/>
  <c r="P77" i="43"/>
  <c r="F140" i="43"/>
  <c r="F141" i="43"/>
  <c r="O54" i="43"/>
  <c r="O57" i="43"/>
  <c r="O74" i="43"/>
  <c r="O68" i="43"/>
  <c r="O83" i="43"/>
  <c r="O89" i="43"/>
  <c r="O65" i="43"/>
  <c r="P80" i="43"/>
  <c r="O63" i="43"/>
  <c r="O77" i="43"/>
  <c r="P86" i="43"/>
  <c r="O42" i="43"/>
  <c r="O27" i="43"/>
  <c r="O10" i="43"/>
  <c r="O21" i="43"/>
  <c r="Q80" i="42"/>
  <c r="Q68" i="42"/>
  <c r="O33" i="42"/>
  <c r="O45" i="42" s="1"/>
  <c r="O39" i="42"/>
  <c r="F141" i="41"/>
  <c r="V56" i="33"/>
  <c r="V55" i="33"/>
  <c r="J94" i="33"/>
  <c r="V15" i="33"/>
  <c r="V24" i="33"/>
  <c r="H93" i="33"/>
  <c r="L82" i="33"/>
  <c r="G93" i="33"/>
  <c r="V50" i="30"/>
  <c r="P60" i="30"/>
  <c r="L85" i="30"/>
  <c r="P59" i="30"/>
  <c r="V52" i="30"/>
  <c r="V43" i="30"/>
  <c r="Q15" i="30"/>
  <c r="Q30" i="30"/>
  <c r="Q29" i="30"/>
  <c r="V66" i="28"/>
  <c r="V10" i="28"/>
  <c r="V75" i="43"/>
  <c r="S16" i="43"/>
  <c r="S13" i="43"/>
  <c r="S7" i="43"/>
  <c r="S10" i="43"/>
  <c r="V10" i="43" s="1"/>
  <c r="L102" i="43"/>
  <c r="R33" i="43"/>
  <c r="S30" i="43"/>
  <c r="V30" i="43" s="1"/>
  <c r="S24" i="43"/>
  <c r="V24" i="43" s="1"/>
  <c r="S27" i="43"/>
  <c r="S18" i="43"/>
  <c r="S21" i="43"/>
  <c r="V41" i="42"/>
  <c r="U74" i="28"/>
  <c r="P55" i="30"/>
  <c r="G85" i="30"/>
  <c r="E95" i="33"/>
  <c r="V91" i="41"/>
  <c r="R60" i="42"/>
  <c r="R71" i="42"/>
  <c r="R80" i="42"/>
  <c r="L36" i="43"/>
  <c r="Q57" i="43"/>
  <c r="E140" i="41"/>
  <c r="O95" i="12"/>
  <c r="J112" i="28"/>
  <c r="U60" i="30"/>
  <c r="Q59" i="30"/>
  <c r="Q55" i="30"/>
  <c r="H85" i="30"/>
  <c r="P58" i="30"/>
  <c r="Q56" i="30"/>
  <c r="D95" i="33"/>
  <c r="O63" i="33"/>
  <c r="V29" i="43"/>
  <c r="S7" i="42"/>
  <c r="R57" i="43"/>
  <c r="Q60" i="43"/>
  <c r="I112" i="28"/>
  <c r="O58" i="30"/>
  <c r="O54" i="30"/>
  <c r="O59" i="33"/>
  <c r="C94" i="33"/>
  <c r="O65" i="33"/>
  <c r="R57" i="42"/>
  <c r="R68" i="42"/>
  <c r="V88" i="42"/>
  <c r="L129" i="42"/>
  <c r="L137" i="42"/>
  <c r="P7" i="43"/>
  <c r="P18" i="43"/>
  <c r="P24" i="43"/>
  <c r="R60" i="43"/>
  <c r="Q63" i="43"/>
  <c r="Q65" i="43"/>
  <c r="Q68" i="43"/>
  <c r="Q77" i="43"/>
  <c r="U76" i="28"/>
  <c r="J111" i="28"/>
  <c r="L87" i="30"/>
  <c r="P57" i="30"/>
  <c r="G87" i="30"/>
  <c r="J93" i="33"/>
  <c r="R32" i="33"/>
  <c r="R28" i="33"/>
  <c r="O70" i="28"/>
  <c r="F109" i="28"/>
  <c r="Q58" i="30"/>
  <c r="V32" i="43"/>
  <c r="Q54" i="43"/>
  <c r="O55" i="30"/>
  <c r="F85" i="30"/>
  <c r="O57" i="41"/>
  <c r="F140" i="41"/>
  <c r="L42" i="42"/>
  <c r="R65" i="42"/>
  <c r="P10" i="43"/>
  <c r="P13" i="43"/>
  <c r="P16" i="43"/>
  <c r="P27" i="43"/>
  <c r="P30" i="43"/>
  <c r="R63" i="43"/>
  <c r="R65" i="43"/>
  <c r="R68" i="43"/>
  <c r="R71" i="43"/>
  <c r="R74" i="43"/>
  <c r="I111" i="28"/>
  <c r="O73" i="28"/>
  <c r="F112" i="28"/>
  <c r="O57" i="30"/>
  <c r="F87" i="30"/>
  <c r="U29" i="30"/>
  <c r="U28" i="30"/>
  <c r="V51" i="28"/>
  <c r="R66" i="33"/>
  <c r="R65" i="33"/>
  <c r="R64" i="33"/>
  <c r="R63" i="33"/>
  <c r="I96" i="33"/>
  <c r="L96" i="33" s="1"/>
  <c r="R62" i="33"/>
  <c r="I95" i="33"/>
  <c r="L95" i="33" s="1"/>
  <c r="R61" i="33"/>
  <c r="I94" i="33"/>
  <c r="L94" i="33" s="1"/>
  <c r="R60" i="33"/>
  <c r="I93" i="33"/>
  <c r="V9" i="33"/>
  <c r="S29" i="33"/>
  <c r="V29" i="33" s="1"/>
  <c r="O62" i="33"/>
  <c r="R54" i="42"/>
  <c r="M83" i="42"/>
  <c r="M89" i="42"/>
  <c r="G141" i="42"/>
  <c r="E139" i="43"/>
  <c r="J110" i="28"/>
  <c r="O72" i="28"/>
  <c r="F111" i="28"/>
  <c r="U58" i="30"/>
  <c r="Q57" i="30"/>
  <c r="H87" i="30"/>
  <c r="P56" i="30"/>
  <c r="G86" i="30"/>
  <c r="I92" i="33"/>
  <c r="H96" i="33"/>
  <c r="U59" i="30"/>
  <c r="O60" i="33"/>
  <c r="F93" i="33"/>
  <c r="V90" i="43"/>
  <c r="O59" i="30"/>
  <c r="V55" i="42"/>
  <c r="G140" i="43"/>
  <c r="I110" i="28"/>
  <c r="O71" i="28"/>
  <c r="F110" i="28"/>
  <c r="O60" i="30"/>
  <c r="F86" i="30"/>
  <c r="V49" i="28"/>
  <c r="J91" i="33"/>
  <c r="L91" i="33" s="1"/>
  <c r="G94" i="33"/>
  <c r="U66" i="33"/>
  <c r="S65" i="33"/>
  <c r="U62" i="33"/>
  <c r="U61" i="33"/>
  <c r="S60" i="33"/>
  <c r="J99" i="33"/>
  <c r="L90" i="33"/>
  <c r="J92" i="33"/>
  <c r="R31" i="33"/>
  <c r="R27" i="33"/>
  <c r="S32" i="33"/>
  <c r="S28" i="33"/>
  <c r="R29" i="33"/>
  <c r="V14" i="33"/>
  <c r="V22" i="33"/>
  <c r="S30" i="33"/>
  <c r="V12" i="33"/>
  <c r="R30" i="33"/>
  <c r="S31" i="33"/>
  <c r="F91" i="33"/>
  <c r="O40" i="33"/>
  <c r="F92" i="33"/>
  <c r="O49" i="33"/>
  <c r="O61" i="33"/>
  <c r="G99" i="33"/>
  <c r="F99" i="33"/>
  <c r="Q28" i="33"/>
  <c r="O26" i="33"/>
  <c r="O33" i="33"/>
  <c r="P27" i="33"/>
  <c r="O30" i="33"/>
  <c r="O45" i="30"/>
  <c r="O37" i="30"/>
  <c r="O53" i="30" s="1"/>
  <c r="O56" i="30"/>
  <c r="P26" i="30"/>
  <c r="O26" i="30"/>
  <c r="F84" i="30"/>
  <c r="I117" i="28"/>
  <c r="V55" i="28"/>
  <c r="V54" i="28"/>
  <c r="V53" i="28"/>
  <c r="V52" i="28"/>
  <c r="V16" i="28"/>
  <c r="V11" i="28"/>
  <c r="L90" i="28"/>
  <c r="L89" i="28"/>
  <c r="L88" i="28"/>
  <c r="L87" i="28"/>
  <c r="L86" i="28"/>
  <c r="O68" i="28"/>
  <c r="O74" i="28"/>
  <c r="O38" i="28"/>
  <c r="F107" i="28"/>
  <c r="O18" i="28"/>
  <c r="O29" i="28" s="1"/>
  <c r="O33" i="28"/>
  <c r="O31" i="28"/>
  <c r="F108" i="28"/>
  <c r="O34" i="28"/>
  <c r="F117" i="28"/>
  <c r="P94" i="12"/>
  <c r="O82" i="12"/>
  <c r="O70" i="12"/>
  <c r="O58" i="12"/>
  <c r="O85" i="12"/>
  <c r="O73" i="12"/>
  <c r="O61" i="12"/>
  <c r="F144" i="12"/>
  <c r="F143" i="12"/>
  <c r="O88" i="12"/>
  <c r="O76" i="12"/>
  <c r="O64" i="12"/>
  <c r="O91" i="12"/>
  <c r="O79" i="12"/>
  <c r="O67" i="12"/>
  <c r="V58" i="43"/>
  <c r="V72" i="43"/>
  <c r="R77" i="43"/>
  <c r="V67" i="43"/>
  <c r="V79" i="43"/>
  <c r="R54" i="43"/>
  <c r="V16" i="43"/>
  <c r="V22" i="43"/>
  <c r="L124" i="43"/>
  <c r="V8" i="43"/>
  <c r="V42" i="43"/>
  <c r="Q86" i="43"/>
  <c r="O80" i="43"/>
  <c r="G139" i="43"/>
  <c r="F139" i="43"/>
  <c r="V59" i="42"/>
  <c r="V91" i="42"/>
  <c r="V75" i="42"/>
  <c r="L119" i="42"/>
  <c r="V81" i="42"/>
  <c r="L123" i="42"/>
  <c r="L128" i="42"/>
  <c r="V14" i="42"/>
  <c r="L133" i="42"/>
  <c r="L135" i="42"/>
  <c r="L115" i="42"/>
  <c r="L134" i="42"/>
  <c r="Q71" i="42"/>
  <c r="G139" i="42"/>
  <c r="Q63" i="42"/>
  <c r="Q77" i="42"/>
  <c r="Q65" i="42"/>
  <c r="Q60" i="42"/>
  <c r="Q57" i="42"/>
  <c r="V72" i="41"/>
  <c r="V78" i="41"/>
  <c r="F139" i="41"/>
  <c r="I99" i="33"/>
  <c r="L99" i="33" s="1"/>
  <c r="H99" i="33"/>
  <c r="U63" i="33"/>
  <c r="U64" i="33"/>
  <c r="L83" i="33"/>
  <c r="S66" i="33"/>
  <c r="V66" i="33" s="1"/>
  <c r="S64" i="33"/>
  <c r="S63" i="33"/>
  <c r="S62" i="33"/>
  <c r="S61" i="33"/>
  <c r="V61" i="33" s="1"/>
  <c r="U60" i="33"/>
  <c r="L77" i="33"/>
  <c r="L76" i="33"/>
  <c r="L75" i="33"/>
  <c r="Q29" i="33"/>
  <c r="Q30" i="33"/>
  <c r="L74" i="33"/>
  <c r="V23" i="33"/>
  <c r="V13" i="33"/>
  <c r="U31" i="33"/>
  <c r="U30" i="33"/>
  <c r="U29" i="33"/>
  <c r="U28" i="33"/>
  <c r="U27" i="33"/>
  <c r="S27" i="33"/>
  <c r="V10" i="33"/>
  <c r="V20" i="33"/>
  <c r="V19" i="33"/>
  <c r="U57" i="30"/>
  <c r="U56" i="30"/>
  <c r="U55" i="30"/>
  <c r="L75" i="30"/>
  <c r="L71" i="30"/>
  <c r="L70" i="30"/>
  <c r="L69" i="30"/>
  <c r="L68" i="30"/>
  <c r="H83" i="30"/>
  <c r="Q28" i="30"/>
  <c r="Q27" i="30"/>
  <c r="Q26" i="30"/>
  <c r="L76" i="30"/>
  <c r="Q25" i="30"/>
  <c r="V50" i="28"/>
  <c r="U73" i="28"/>
  <c r="V48" i="28"/>
  <c r="U72" i="28"/>
  <c r="U71" i="28"/>
  <c r="V56" i="28"/>
  <c r="U70" i="28"/>
  <c r="U78" i="28"/>
  <c r="J117" i="28"/>
  <c r="U33" i="28"/>
  <c r="L98" i="28"/>
  <c r="L97" i="28"/>
  <c r="V14" i="28"/>
  <c r="U32" i="28"/>
  <c r="U31" i="28"/>
  <c r="U35" i="28"/>
  <c r="V15" i="28"/>
  <c r="V9" i="28"/>
  <c r="V61" i="43"/>
  <c r="Q71" i="43"/>
  <c r="V87" i="43"/>
  <c r="Q74" i="43"/>
  <c r="Q80" i="43"/>
  <c r="V85" i="43"/>
  <c r="V78" i="43"/>
  <c r="V56" i="43"/>
  <c r="L135" i="43"/>
  <c r="R36" i="43"/>
  <c r="L105" i="43"/>
  <c r="L113" i="43"/>
  <c r="Q27" i="43"/>
  <c r="V34" i="43"/>
  <c r="R39" i="43"/>
  <c r="V15" i="43"/>
  <c r="V28" i="43"/>
  <c r="S39" i="43"/>
  <c r="R74" i="42"/>
  <c r="Q83" i="42"/>
  <c r="R83" i="42"/>
  <c r="R89" i="42"/>
  <c r="V90" i="42"/>
  <c r="V78" i="42"/>
  <c r="V79" i="42"/>
  <c r="V87" i="42"/>
  <c r="V20" i="42"/>
  <c r="V44" i="42"/>
  <c r="L116" i="42"/>
  <c r="L124" i="42"/>
  <c r="L132" i="42"/>
  <c r="S30" i="42"/>
  <c r="V40" i="42"/>
  <c r="L118" i="42"/>
  <c r="V15" i="42"/>
  <c r="Q27" i="42"/>
  <c r="V11" i="42"/>
  <c r="Q24" i="42"/>
  <c r="Q7" i="42"/>
  <c r="Q21" i="42"/>
  <c r="Q18" i="42"/>
  <c r="V22" i="42"/>
  <c r="V26" i="42"/>
  <c r="L114" i="42"/>
  <c r="V67" i="41"/>
  <c r="V73" i="41"/>
  <c r="S80" i="43"/>
  <c r="V80" i="43" s="1"/>
  <c r="L108" i="43"/>
  <c r="L120" i="43"/>
  <c r="L136" i="43"/>
  <c r="V59" i="43"/>
  <c r="S60" i="43"/>
  <c r="V60" i="43" s="1"/>
  <c r="V62" i="43"/>
  <c r="V66" i="43"/>
  <c r="S68" i="43"/>
  <c r="L110" i="43"/>
  <c r="L114" i="43"/>
  <c r="L118" i="43"/>
  <c r="L122" i="43"/>
  <c r="V55" i="43"/>
  <c r="V73" i="43"/>
  <c r="V84" i="43"/>
  <c r="L129" i="43"/>
  <c r="L137" i="43"/>
  <c r="V18" i="43"/>
  <c r="V19" i="43"/>
  <c r="V21" i="43"/>
  <c r="S36" i="43"/>
  <c r="V37" i="43"/>
  <c r="L103" i="43"/>
  <c r="L107" i="43"/>
  <c r="L111" i="43"/>
  <c r="L115" i="43"/>
  <c r="L132" i="43"/>
  <c r="L106" i="43"/>
  <c r="L127" i="43"/>
  <c r="V9" i="43"/>
  <c r="V11" i="43"/>
  <c r="V17" i="43"/>
  <c r="V20" i="43"/>
  <c r="V31" i="43"/>
  <c r="S33" i="43"/>
  <c r="V35" i="43"/>
  <c r="L125" i="43"/>
  <c r="L116" i="43"/>
  <c r="L133" i="43"/>
  <c r="V41" i="43"/>
  <c r="P83" i="43"/>
  <c r="P92" i="43" s="1"/>
  <c r="P47" i="43"/>
  <c r="O47" i="43"/>
  <c r="O7" i="43"/>
  <c r="O30" i="43"/>
  <c r="O39" i="43"/>
  <c r="O13" i="43"/>
  <c r="O33" i="43"/>
  <c r="O36" i="43"/>
  <c r="O16" i="43"/>
  <c r="O18" i="43"/>
  <c r="P33" i="43"/>
  <c r="P21" i="43"/>
  <c r="O86" i="42"/>
  <c r="O80" i="42"/>
  <c r="O83" i="42"/>
  <c r="O57" i="42"/>
  <c r="O54" i="42"/>
  <c r="P57" i="42"/>
  <c r="O65" i="42"/>
  <c r="O77" i="42"/>
  <c r="O60" i="42"/>
  <c r="O63" i="42"/>
  <c r="O68" i="42"/>
  <c r="O71" i="42"/>
  <c r="O74" i="42"/>
  <c r="P36" i="42"/>
  <c r="Q39" i="42"/>
  <c r="P7" i="42"/>
  <c r="P18" i="42"/>
  <c r="P21" i="42"/>
  <c r="P24" i="42"/>
  <c r="P27" i="42"/>
  <c r="P30" i="42"/>
  <c r="P33" i="42"/>
  <c r="Q36" i="42"/>
  <c r="P13" i="42"/>
  <c r="P16" i="42"/>
  <c r="Q30" i="42"/>
  <c r="Q33" i="42"/>
  <c r="P42" i="42"/>
  <c r="P10" i="42"/>
  <c r="Q10" i="42"/>
  <c r="Q13" i="42"/>
  <c r="Q16" i="42"/>
  <c r="Q47" i="42"/>
  <c r="P54" i="42"/>
  <c r="P74" i="42"/>
  <c r="P77" i="42"/>
  <c r="P83" i="42"/>
  <c r="Q86" i="42"/>
  <c r="P60" i="42"/>
  <c r="P63" i="42"/>
  <c r="P65" i="42"/>
  <c r="P68" i="42"/>
  <c r="P89" i="42"/>
  <c r="P71" i="42"/>
  <c r="P80" i="42"/>
  <c r="V62" i="42"/>
  <c r="V64" i="42"/>
  <c r="V66" i="42"/>
  <c r="V84" i="42"/>
  <c r="L102" i="42"/>
  <c r="L126" i="42"/>
  <c r="S68" i="42"/>
  <c r="V69" i="42"/>
  <c r="V56" i="42"/>
  <c r="V72" i="42"/>
  <c r="R77" i="42"/>
  <c r="L108" i="42"/>
  <c r="L112" i="42"/>
  <c r="S60" i="42"/>
  <c r="V61" i="42"/>
  <c r="S80" i="42"/>
  <c r="V80" i="42" s="1"/>
  <c r="S10" i="42"/>
  <c r="L101" i="42"/>
  <c r="S13" i="42"/>
  <c r="V32" i="42"/>
  <c r="L117" i="42"/>
  <c r="L121" i="42"/>
  <c r="L130" i="42"/>
  <c r="L138" i="42"/>
  <c r="V38" i="42"/>
  <c r="L105" i="42"/>
  <c r="S16" i="42"/>
  <c r="S18" i="42"/>
  <c r="V19" i="42"/>
  <c r="L104" i="42"/>
  <c r="S21" i="42"/>
  <c r="V8" i="42"/>
  <c r="V23" i="42"/>
  <c r="R24" i="42"/>
  <c r="L103" i="42"/>
  <c r="L107" i="42"/>
  <c r="V34" i="42"/>
  <c r="S24" i="42"/>
  <c r="V25" i="42"/>
  <c r="S27" i="42"/>
  <c r="S36" i="42"/>
  <c r="S39" i="42"/>
  <c r="L106" i="42"/>
  <c r="L122" i="42"/>
  <c r="V82" i="41"/>
  <c r="V62" i="41"/>
  <c r="V59" i="41"/>
  <c r="V88" i="41"/>
  <c r="V84" i="41"/>
  <c r="V79" i="41"/>
  <c r="O65" i="41"/>
  <c r="O68" i="41"/>
  <c r="V81" i="41"/>
  <c r="R7" i="42"/>
  <c r="V31" i="42"/>
  <c r="R33" i="42"/>
  <c r="V33" i="42" s="1"/>
  <c r="R36" i="42"/>
  <c r="O46" i="42"/>
  <c r="L63" i="42"/>
  <c r="L86" i="42"/>
  <c r="H139" i="42"/>
  <c r="H140" i="42"/>
  <c r="H141" i="42"/>
  <c r="L111" i="42"/>
  <c r="L120" i="42"/>
  <c r="L125" i="42"/>
  <c r="Q10" i="43"/>
  <c r="Q33" i="43"/>
  <c r="P36" i="43"/>
  <c r="P39" i="43"/>
  <c r="N46" i="43"/>
  <c r="M47" i="43"/>
  <c r="L54" i="43"/>
  <c r="V64" i="43"/>
  <c r="V88" i="43"/>
  <c r="H139" i="43"/>
  <c r="Q93" i="43"/>
  <c r="H141" i="43"/>
  <c r="L119" i="43"/>
  <c r="L123" i="43"/>
  <c r="L128" i="43"/>
  <c r="O86" i="41"/>
  <c r="R46" i="42"/>
  <c r="V75" i="41"/>
  <c r="O93" i="41"/>
  <c r="R21" i="42"/>
  <c r="V37" i="42"/>
  <c r="R39" i="42"/>
  <c r="V43" i="42"/>
  <c r="P46" i="42"/>
  <c r="O47" i="42"/>
  <c r="V58" i="42"/>
  <c r="L65" i="42"/>
  <c r="V76" i="42"/>
  <c r="L89" i="42"/>
  <c r="I139" i="42"/>
  <c r="I140" i="42"/>
  <c r="I141" i="42"/>
  <c r="L110" i="42"/>
  <c r="Q24" i="43"/>
  <c r="Q36" i="43"/>
  <c r="Q39" i="43"/>
  <c r="Q42" i="43"/>
  <c r="O46" i="43"/>
  <c r="L63" i="43"/>
  <c r="L74" i="43"/>
  <c r="L86" i="43"/>
  <c r="I139" i="43"/>
  <c r="I140" i="43"/>
  <c r="I141" i="43"/>
  <c r="O60" i="41"/>
  <c r="O63" i="41"/>
  <c r="V66" i="41"/>
  <c r="O89" i="41"/>
  <c r="V9" i="42"/>
  <c r="R10" i="42"/>
  <c r="V35" i="42"/>
  <c r="Q46" i="42"/>
  <c r="P47" i="42"/>
  <c r="L57" i="42"/>
  <c r="V83" i="42"/>
  <c r="J140" i="42"/>
  <c r="J141" i="42"/>
  <c r="Q13" i="43"/>
  <c r="V23" i="43"/>
  <c r="V43" i="43"/>
  <c r="P46" i="43"/>
  <c r="L65" i="43"/>
  <c r="J140" i="43"/>
  <c r="J141" i="43"/>
  <c r="L131" i="43"/>
  <c r="O54" i="41"/>
  <c r="V70" i="41"/>
  <c r="O83" i="41"/>
  <c r="R13" i="42"/>
  <c r="U45" i="42"/>
  <c r="S46" i="42"/>
  <c r="R47" i="42"/>
  <c r="L68" i="42"/>
  <c r="L80" i="42"/>
  <c r="V82" i="42"/>
  <c r="L109" i="42"/>
  <c r="V12" i="43"/>
  <c r="V13" i="43"/>
  <c r="Q16" i="43"/>
  <c r="V25" i="43"/>
  <c r="V40" i="43"/>
  <c r="V44" i="43"/>
  <c r="R46" i="43"/>
  <c r="Q47" i="43"/>
  <c r="V69" i="43"/>
  <c r="L77" i="43"/>
  <c r="V81" i="43"/>
  <c r="L104" i="43"/>
  <c r="L117" i="43"/>
  <c r="L121" i="43"/>
  <c r="L126" i="43"/>
  <c r="L130" i="43"/>
  <c r="Q46" i="43"/>
  <c r="V61" i="41"/>
  <c r="O77" i="41"/>
  <c r="O80" i="41"/>
  <c r="V87" i="41"/>
  <c r="V90" i="41"/>
  <c r="V12" i="42"/>
  <c r="R27" i="42"/>
  <c r="U46" i="42"/>
  <c r="U47" i="42"/>
  <c r="L60" i="42"/>
  <c r="V70" i="42"/>
  <c r="L113" i="42"/>
  <c r="L127" i="42"/>
  <c r="L131" i="42"/>
  <c r="L136" i="42"/>
  <c r="V14" i="43"/>
  <c r="Q18" i="43"/>
  <c r="V26" i="43"/>
  <c r="V27" i="43"/>
  <c r="Q30" i="43"/>
  <c r="V38" i="43"/>
  <c r="U45" i="43"/>
  <c r="S46" i="43"/>
  <c r="R47" i="43"/>
  <c r="L68" i="43"/>
  <c r="V70" i="43"/>
  <c r="V82" i="43"/>
  <c r="R83" i="43"/>
  <c r="V83" i="43" s="1"/>
  <c r="R86" i="43"/>
  <c r="Q89" i="43"/>
  <c r="L112" i="43"/>
  <c r="V55" i="41"/>
  <c r="V58" i="41"/>
  <c r="O74" i="41"/>
  <c r="R16" i="42"/>
  <c r="V73" i="42"/>
  <c r="L83" i="42"/>
  <c r="V85" i="42"/>
  <c r="O93" i="42"/>
  <c r="O94" i="42"/>
  <c r="Q7" i="43"/>
  <c r="U46" i="43"/>
  <c r="L60" i="43"/>
  <c r="R89" i="43"/>
  <c r="O93" i="43"/>
  <c r="O94" i="43"/>
  <c r="O94" i="41"/>
  <c r="V17" i="42"/>
  <c r="R18" i="42"/>
  <c r="V28" i="42"/>
  <c r="V29" i="42"/>
  <c r="R30" i="42"/>
  <c r="V30" i="42" s="1"/>
  <c r="N46" i="42"/>
  <c r="M47" i="42"/>
  <c r="L54" i="42"/>
  <c r="L71" i="42"/>
  <c r="P93" i="42"/>
  <c r="L71" i="43"/>
  <c r="L83" i="43"/>
  <c r="P93" i="43"/>
  <c r="L134" i="43"/>
  <c r="L80" i="43"/>
  <c r="N80" i="43"/>
  <c r="N92" i="43" s="1"/>
  <c r="N89" i="43"/>
  <c r="L93" i="43"/>
  <c r="L94" i="43"/>
  <c r="M93" i="43"/>
  <c r="M94" i="43"/>
  <c r="N93" i="43"/>
  <c r="N94" i="43"/>
  <c r="M68" i="43"/>
  <c r="M92" i="43" s="1"/>
  <c r="M77" i="43"/>
  <c r="N13" i="43"/>
  <c r="N47" i="43"/>
  <c r="M36" i="43"/>
  <c r="L45" i="43"/>
  <c r="L39" i="43"/>
  <c r="C139" i="43"/>
  <c r="M39" i="43"/>
  <c r="D139" i="43"/>
  <c r="L46" i="43"/>
  <c r="N21" i="43"/>
  <c r="M46" i="43"/>
  <c r="L47" i="43"/>
  <c r="N77" i="42"/>
  <c r="N86" i="42"/>
  <c r="N80" i="42"/>
  <c r="L93" i="42"/>
  <c r="L94" i="42"/>
  <c r="M93" i="42"/>
  <c r="M94" i="42"/>
  <c r="N93" i="42"/>
  <c r="N94" i="42"/>
  <c r="M77" i="42"/>
  <c r="M92" i="42" s="1"/>
  <c r="M46" i="42"/>
  <c r="L47" i="42"/>
  <c r="N21" i="42"/>
  <c r="M33" i="42"/>
  <c r="N47" i="42"/>
  <c r="N33" i="42"/>
  <c r="N13" i="42"/>
  <c r="L36" i="42"/>
  <c r="L45" i="42" s="1"/>
  <c r="C139" i="42"/>
  <c r="M36" i="42"/>
  <c r="D139" i="42"/>
  <c r="L46" i="42"/>
  <c r="S47" i="43"/>
  <c r="V47" i="43" s="1"/>
  <c r="U92" i="43"/>
  <c r="R93" i="43"/>
  <c r="P94" i="43"/>
  <c r="C141" i="43"/>
  <c r="J139" i="43"/>
  <c r="N10" i="43"/>
  <c r="N18" i="43"/>
  <c r="N30" i="43"/>
  <c r="N42" i="43"/>
  <c r="S57" i="43"/>
  <c r="V57" i="43" s="1"/>
  <c r="S65" i="43"/>
  <c r="V65" i="43" s="1"/>
  <c r="S77" i="43"/>
  <c r="V77" i="43" s="1"/>
  <c r="S89" i="43"/>
  <c r="S93" i="43"/>
  <c r="Q94" i="43"/>
  <c r="C140" i="43"/>
  <c r="D141" i="43"/>
  <c r="V7" i="43"/>
  <c r="U93" i="43"/>
  <c r="R94" i="43"/>
  <c r="D140" i="43"/>
  <c r="N7" i="43"/>
  <c r="N27" i="43"/>
  <c r="N39" i="43"/>
  <c r="S54" i="43"/>
  <c r="S74" i="43"/>
  <c r="V74" i="43" s="1"/>
  <c r="S86" i="43"/>
  <c r="S94" i="43"/>
  <c r="V94" i="43" s="1"/>
  <c r="U94" i="43"/>
  <c r="H140" i="43"/>
  <c r="N16" i="43"/>
  <c r="N24" i="43"/>
  <c r="S63" i="43"/>
  <c r="V63" i="43" s="1"/>
  <c r="S71" i="43"/>
  <c r="V42" i="42"/>
  <c r="S47" i="42"/>
  <c r="U92" i="42"/>
  <c r="R93" i="42"/>
  <c r="P94" i="42"/>
  <c r="C141" i="42"/>
  <c r="N10" i="42"/>
  <c r="N18" i="42"/>
  <c r="N30" i="42"/>
  <c r="N42" i="42"/>
  <c r="S57" i="42"/>
  <c r="V57" i="42" s="1"/>
  <c r="S65" i="42"/>
  <c r="S77" i="42"/>
  <c r="S89" i="42"/>
  <c r="V89" i="42" s="1"/>
  <c r="S93" i="42"/>
  <c r="Q94" i="42"/>
  <c r="C140" i="42"/>
  <c r="D141" i="42"/>
  <c r="J139" i="42"/>
  <c r="V7" i="42"/>
  <c r="U93" i="42"/>
  <c r="R94" i="42"/>
  <c r="D140" i="42"/>
  <c r="N7" i="42"/>
  <c r="N27" i="42"/>
  <c r="N39" i="42"/>
  <c r="S54" i="42"/>
  <c r="S74" i="42"/>
  <c r="S86" i="42"/>
  <c r="V86" i="42" s="1"/>
  <c r="S94" i="42"/>
  <c r="Q93" i="42"/>
  <c r="U94" i="42"/>
  <c r="N16" i="42"/>
  <c r="N24" i="42"/>
  <c r="S63" i="42"/>
  <c r="V63" i="42" s="1"/>
  <c r="S71" i="42"/>
  <c r="V71" i="42" s="1"/>
  <c r="N92" i="41"/>
  <c r="V85" i="41"/>
  <c r="V64" i="41"/>
  <c r="V76" i="41"/>
  <c r="V56" i="41"/>
  <c r="V69" i="41"/>
  <c r="S8" i="41"/>
  <c r="S9" i="41"/>
  <c r="S11" i="41"/>
  <c r="S12" i="41"/>
  <c r="S14" i="41"/>
  <c r="S15" i="41"/>
  <c r="S17" i="41"/>
  <c r="S19" i="41"/>
  <c r="S20" i="41"/>
  <c r="S22" i="41"/>
  <c r="S23" i="41"/>
  <c r="S25" i="41"/>
  <c r="S26" i="41"/>
  <c r="S28" i="41"/>
  <c r="S29" i="41"/>
  <c r="S31" i="41"/>
  <c r="S32" i="41"/>
  <c r="S34" i="41"/>
  <c r="S35" i="41"/>
  <c r="S37" i="41"/>
  <c r="S38" i="41"/>
  <c r="S40" i="41"/>
  <c r="S41" i="41"/>
  <c r="S43" i="41"/>
  <c r="S44" i="41"/>
  <c r="N7" i="41"/>
  <c r="O7" i="41"/>
  <c r="M8" i="41"/>
  <c r="N8" i="41"/>
  <c r="O8" i="41"/>
  <c r="P8" i="41"/>
  <c r="Q8" i="41"/>
  <c r="R8" i="41"/>
  <c r="M9" i="41"/>
  <c r="N9" i="41"/>
  <c r="O9" i="41"/>
  <c r="P9" i="41"/>
  <c r="Q9" i="41"/>
  <c r="R9" i="41"/>
  <c r="N10" i="41"/>
  <c r="O10" i="41"/>
  <c r="M11" i="41"/>
  <c r="N11" i="41"/>
  <c r="O11" i="41"/>
  <c r="P11" i="41"/>
  <c r="Q11" i="41"/>
  <c r="R11" i="41"/>
  <c r="M12" i="41"/>
  <c r="N12" i="41"/>
  <c r="O12" i="41"/>
  <c r="P12" i="41"/>
  <c r="Q12" i="41"/>
  <c r="R12" i="41"/>
  <c r="N13" i="41"/>
  <c r="O13" i="41"/>
  <c r="M14" i="41"/>
  <c r="N14" i="41"/>
  <c r="O14" i="41"/>
  <c r="P14" i="41"/>
  <c r="Q14" i="41"/>
  <c r="R14" i="41"/>
  <c r="V14" i="41" s="1"/>
  <c r="M15" i="41"/>
  <c r="N15" i="41"/>
  <c r="O15" i="41"/>
  <c r="P15" i="41"/>
  <c r="Q15" i="41"/>
  <c r="R15" i="41"/>
  <c r="N16" i="41"/>
  <c r="O16" i="41"/>
  <c r="M17" i="41"/>
  <c r="N17" i="41"/>
  <c r="O17" i="41"/>
  <c r="P17" i="41"/>
  <c r="Q17" i="41"/>
  <c r="R17" i="41"/>
  <c r="N18" i="41"/>
  <c r="O18" i="41"/>
  <c r="M19" i="41"/>
  <c r="N19" i="41"/>
  <c r="O19" i="41"/>
  <c r="P19" i="41"/>
  <c r="Q19" i="41"/>
  <c r="R19" i="41"/>
  <c r="M20" i="41"/>
  <c r="N20" i="41"/>
  <c r="O20" i="41"/>
  <c r="P20" i="41"/>
  <c r="Q20" i="41"/>
  <c r="R20" i="41"/>
  <c r="N21" i="41"/>
  <c r="O21" i="41"/>
  <c r="M22" i="41"/>
  <c r="N22" i="41"/>
  <c r="O22" i="41"/>
  <c r="P22" i="41"/>
  <c r="Q22" i="41"/>
  <c r="R22" i="41"/>
  <c r="M23" i="41"/>
  <c r="N23" i="41"/>
  <c r="O23" i="41"/>
  <c r="P23" i="41"/>
  <c r="Q23" i="41"/>
  <c r="R23" i="41"/>
  <c r="V23" i="41" s="1"/>
  <c r="N24" i="41"/>
  <c r="O24" i="41"/>
  <c r="M25" i="41"/>
  <c r="N25" i="41"/>
  <c r="O25" i="41"/>
  <c r="P25" i="41"/>
  <c r="Q25" i="41"/>
  <c r="R25" i="41"/>
  <c r="M26" i="41"/>
  <c r="N26" i="41"/>
  <c r="O26" i="41"/>
  <c r="P26" i="41"/>
  <c r="Q26" i="41"/>
  <c r="R26" i="41"/>
  <c r="N27" i="41"/>
  <c r="O27" i="41"/>
  <c r="M28" i="41"/>
  <c r="N28" i="41"/>
  <c r="O28" i="41"/>
  <c r="P28" i="41"/>
  <c r="Q28" i="41"/>
  <c r="R28" i="41"/>
  <c r="M29" i="41"/>
  <c r="N29" i="41"/>
  <c r="O29" i="41"/>
  <c r="P29" i="41"/>
  <c r="Q29" i="41"/>
  <c r="R29" i="41"/>
  <c r="N30" i="41"/>
  <c r="O30" i="41"/>
  <c r="M31" i="41"/>
  <c r="N31" i="41"/>
  <c r="O31" i="41"/>
  <c r="P31" i="41"/>
  <c r="Q31" i="41"/>
  <c r="R31" i="41"/>
  <c r="M32" i="41"/>
  <c r="N32" i="41"/>
  <c r="O32" i="41"/>
  <c r="P32" i="41"/>
  <c r="Q32" i="41"/>
  <c r="R32" i="41"/>
  <c r="N33" i="41"/>
  <c r="O33" i="41"/>
  <c r="M34" i="41"/>
  <c r="N34" i="41"/>
  <c r="O34" i="41"/>
  <c r="P34" i="41"/>
  <c r="Q34" i="41"/>
  <c r="R34" i="41"/>
  <c r="M35" i="41"/>
  <c r="N35" i="41"/>
  <c r="O35" i="41"/>
  <c r="P35" i="41"/>
  <c r="Q35" i="41"/>
  <c r="R35" i="41"/>
  <c r="N36" i="41"/>
  <c r="O36" i="41"/>
  <c r="M37" i="41"/>
  <c r="N37" i="41"/>
  <c r="O37" i="41"/>
  <c r="P37" i="41"/>
  <c r="Q37" i="41"/>
  <c r="R37" i="41"/>
  <c r="M38" i="41"/>
  <c r="N38" i="41"/>
  <c r="O38" i="41"/>
  <c r="P38" i="41"/>
  <c r="Q38" i="41"/>
  <c r="R38" i="41"/>
  <c r="V38" i="41" s="1"/>
  <c r="N39" i="41"/>
  <c r="O39" i="41"/>
  <c r="M40" i="41"/>
  <c r="N40" i="41"/>
  <c r="O40" i="41"/>
  <c r="P40" i="41"/>
  <c r="Q40" i="41"/>
  <c r="R40" i="41"/>
  <c r="M41" i="41"/>
  <c r="N41" i="41"/>
  <c r="O41" i="41"/>
  <c r="P41" i="41"/>
  <c r="Q41" i="41"/>
  <c r="R41" i="41"/>
  <c r="V41" i="41" s="1"/>
  <c r="N42" i="41"/>
  <c r="O42" i="41"/>
  <c r="M43" i="41"/>
  <c r="N43" i="41"/>
  <c r="O43" i="41"/>
  <c r="P43" i="41"/>
  <c r="Q43" i="41"/>
  <c r="R43" i="41"/>
  <c r="M44" i="41"/>
  <c r="N44" i="41"/>
  <c r="O44" i="41"/>
  <c r="P44" i="41"/>
  <c r="Q44" i="41"/>
  <c r="R44" i="41"/>
  <c r="N46" i="41"/>
  <c r="O46" i="41"/>
  <c r="N47" i="41"/>
  <c r="O47" i="41"/>
  <c r="U8" i="41"/>
  <c r="U9" i="41"/>
  <c r="U10" i="41"/>
  <c r="U11" i="41"/>
  <c r="U12" i="41"/>
  <c r="U13" i="41"/>
  <c r="U14" i="41"/>
  <c r="U15" i="41"/>
  <c r="U16" i="41"/>
  <c r="U17" i="41"/>
  <c r="U18" i="41"/>
  <c r="U19" i="41"/>
  <c r="U20" i="41"/>
  <c r="U21" i="41"/>
  <c r="U22" i="41"/>
  <c r="U23" i="41"/>
  <c r="U24" i="41"/>
  <c r="U25" i="41"/>
  <c r="U26" i="41"/>
  <c r="U27" i="41"/>
  <c r="U28" i="41"/>
  <c r="U29" i="41"/>
  <c r="U30" i="41"/>
  <c r="U31" i="41"/>
  <c r="U32" i="41"/>
  <c r="U33" i="41"/>
  <c r="U34" i="41"/>
  <c r="U35" i="41"/>
  <c r="U36" i="41"/>
  <c r="U37" i="41"/>
  <c r="U38" i="41"/>
  <c r="U39" i="41"/>
  <c r="U40" i="41"/>
  <c r="U41" i="41"/>
  <c r="U42" i="41"/>
  <c r="U43" i="41"/>
  <c r="U44" i="41"/>
  <c r="U7" i="41"/>
  <c r="V60" i="33" l="1"/>
  <c r="V62" i="33"/>
  <c r="V32" i="33"/>
  <c r="V31" i="33"/>
  <c r="L86" i="30"/>
  <c r="L113" i="28"/>
  <c r="L117" i="28"/>
  <c r="V33" i="43"/>
  <c r="O92" i="43"/>
  <c r="V77" i="42"/>
  <c r="V68" i="42"/>
  <c r="V39" i="42"/>
  <c r="V13" i="42"/>
  <c r="V36" i="42"/>
  <c r="V31" i="41"/>
  <c r="V63" i="33"/>
  <c r="V27" i="33"/>
  <c r="V28" i="33"/>
  <c r="L92" i="33"/>
  <c r="R92" i="43"/>
  <c r="V39" i="43"/>
  <c r="V60" i="42"/>
  <c r="V74" i="42"/>
  <c r="V10" i="42"/>
  <c r="V21" i="42"/>
  <c r="V28" i="41"/>
  <c r="V17" i="41"/>
  <c r="O45" i="43"/>
  <c r="V65" i="33"/>
  <c r="L110" i="28"/>
  <c r="V65" i="42"/>
  <c r="L141" i="43"/>
  <c r="V68" i="43"/>
  <c r="R45" i="43"/>
  <c r="V64" i="33"/>
  <c r="L93" i="33"/>
  <c r="O94" i="12"/>
  <c r="L111" i="28"/>
  <c r="P45" i="43"/>
  <c r="M45" i="43"/>
  <c r="L92" i="42"/>
  <c r="S45" i="43"/>
  <c r="V45" i="43" s="1"/>
  <c r="O92" i="42"/>
  <c r="V86" i="43"/>
  <c r="L92" i="43"/>
  <c r="V46" i="43"/>
  <c r="V24" i="42"/>
  <c r="Q92" i="42"/>
  <c r="O58" i="33"/>
  <c r="L112" i="28"/>
  <c r="V71" i="43"/>
  <c r="V30" i="33"/>
  <c r="L140" i="43"/>
  <c r="Q92" i="43"/>
  <c r="R92" i="42"/>
  <c r="V18" i="42"/>
  <c r="S45" i="42"/>
  <c r="L139" i="42"/>
  <c r="L141" i="42"/>
  <c r="V16" i="42"/>
  <c r="V46" i="42"/>
  <c r="L140" i="42"/>
  <c r="P45" i="42"/>
  <c r="Q45" i="42"/>
  <c r="V9" i="41"/>
  <c r="V44" i="41"/>
  <c r="V32" i="41"/>
  <c r="V22" i="41"/>
  <c r="V35" i="41"/>
  <c r="O92" i="41"/>
  <c r="V93" i="43"/>
  <c r="V36" i="43"/>
  <c r="V94" i="42"/>
  <c r="V47" i="42"/>
  <c r="V12" i="41"/>
  <c r="V20" i="41"/>
  <c r="L139" i="43"/>
  <c r="P92" i="42"/>
  <c r="V27" i="42"/>
  <c r="V8" i="41"/>
  <c r="V25" i="41"/>
  <c r="V40" i="41"/>
  <c r="V43" i="41"/>
  <c r="V19" i="41"/>
  <c r="V11" i="41"/>
  <c r="V26" i="41"/>
  <c r="V15" i="41"/>
  <c r="R45" i="42"/>
  <c r="V89" i="43"/>
  <c r="Q45" i="43"/>
  <c r="V34" i="41"/>
  <c r="V37" i="41"/>
  <c r="V29" i="41"/>
  <c r="M45" i="42"/>
  <c r="N92" i="42"/>
  <c r="N45" i="42"/>
  <c r="V54" i="43"/>
  <c r="S92" i="43"/>
  <c r="N45" i="43"/>
  <c r="V93" i="42"/>
  <c r="V54" i="42"/>
  <c r="S92" i="42"/>
  <c r="O45" i="41"/>
  <c r="N45" i="41"/>
  <c r="J138" i="41"/>
  <c r="I138" i="41"/>
  <c r="H138" i="41"/>
  <c r="D138" i="41"/>
  <c r="C138" i="41"/>
  <c r="J137" i="41"/>
  <c r="I137" i="41"/>
  <c r="H137" i="41"/>
  <c r="D137" i="41"/>
  <c r="C137" i="41"/>
  <c r="J136" i="41"/>
  <c r="I136" i="41"/>
  <c r="H136" i="41"/>
  <c r="D136" i="41"/>
  <c r="C136" i="41"/>
  <c r="J135" i="41"/>
  <c r="I135" i="41"/>
  <c r="H135" i="41"/>
  <c r="D135" i="41"/>
  <c r="C135" i="41"/>
  <c r="J134" i="41"/>
  <c r="I134" i="41"/>
  <c r="H134" i="41"/>
  <c r="D134" i="41"/>
  <c r="C134" i="41"/>
  <c r="J133" i="41"/>
  <c r="I133" i="41"/>
  <c r="H133" i="41"/>
  <c r="D133" i="41"/>
  <c r="C133" i="41"/>
  <c r="J132" i="41"/>
  <c r="I132" i="41"/>
  <c r="H132" i="41"/>
  <c r="D132" i="41"/>
  <c r="C132" i="41"/>
  <c r="J131" i="41"/>
  <c r="I131" i="41"/>
  <c r="H131" i="41"/>
  <c r="D131" i="41"/>
  <c r="C131" i="41"/>
  <c r="J130" i="41"/>
  <c r="I130" i="41"/>
  <c r="H130" i="41"/>
  <c r="D130" i="41"/>
  <c r="C130" i="41"/>
  <c r="J129" i="41"/>
  <c r="I129" i="41"/>
  <c r="H129" i="41"/>
  <c r="D129" i="41"/>
  <c r="C129" i="41"/>
  <c r="J128" i="41"/>
  <c r="I128" i="41"/>
  <c r="H128" i="41"/>
  <c r="D128" i="41"/>
  <c r="C128" i="41"/>
  <c r="J127" i="41"/>
  <c r="I127" i="41"/>
  <c r="H127" i="41"/>
  <c r="D127" i="41"/>
  <c r="C127" i="41"/>
  <c r="J126" i="41"/>
  <c r="I126" i="41"/>
  <c r="H126" i="41"/>
  <c r="D126" i="41"/>
  <c r="C126" i="41"/>
  <c r="J125" i="41"/>
  <c r="I125" i="41"/>
  <c r="H125" i="41"/>
  <c r="D125" i="41"/>
  <c r="C125" i="41"/>
  <c r="J124" i="41"/>
  <c r="I124" i="41"/>
  <c r="H124" i="41"/>
  <c r="D124" i="41"/>
  <c r="C124" i="41"/>
  <c r="J123" i="41"/>
  <c r="I123" i="41"/>
  <c r="H123" i="41"/>
  <c r="D123" i="41"/>
  <c r="C123" i="41"/>
  <c r="J122" i="41"/>
  <c r="I122" i="41"/>
  <c r="H122" i="41"/>
  <c r="D122" i="41"/>
  <c r="C122" i="41"/>
  <c r="J121" i="41"/>
  <c r="I121" i="41"/>
  <c r="H121" i="41"/>
  <c r="D121" i="41"/>
  <c r="C121" i="41"/>
  <c r="J120" i="41"/>
  <c r="I120" i="41"/>
  <c r="H120" i="41"/>
  <c r="D120" i="41"/>
  <c r="C120" i="41"/>
  <c r="J119" i="41"/>
  <c r="I119" i="41"/>
  <c r="H119" i="41"/>
  <c r="D119" i="41"/>
  <c r="C119" i="41"/>
  <c r="J118" i="41"/>
  <c r="I118" i="41"/>
  <c r="H118" i="41"/>
  <c r="D118" i="41"/>
  <c r="C118" i="41"/>
  <c r="J117" i="41"/>
  <c r="I117" i="41"/>
  <c r="H117" i="41"/>
  <c r="D117" i="41"/>
  <c r="C117" i="41"/>
  <c r="J116" i="41"/>
  <c r="I116" i="41"/>
  <c r="H116" i="41"/>
  <c r="D116" i="41"/>
  <c r="C116" i="41"/>
  <c r="J115" i="41"/>
  <c r="I115" i="41"/>
  <c r="H115" i="41"/>
  <c r="D115" i="41"/>
  <c r="C115" i="41"/>
  <c r="J114" i="41"/>
  <c r="I114" i="41"/>
  <c r="H114" i="41"/>
  <c r="D114" i="41"/>
  <c r="C114" i="41"/>
  <c r="J113" i="41"/>
  <c r="I113" i="41"/>
  <c r="H113" i="41"/>
  <c r="D113" i="41"/>
  <c r="C113" i="41"/>
  <c r="J112" i="41"/>
  <c r="I112" i="41"/>
  <c r="H112" i="41"/>
  <c r="D112" i="41"/>
  <c r="C112" i="41"/>
  <c r="J111" i="41"/>
  <c r="I111" i="41"/>
  <c r="H111" i="41"/>
  <c r="D111" i="41"/>
  <c r="C111" i="41"/>
  <c r="J110" i="41"/>
  <c r="I110" i="41"/>
  <c r="H110" i="41"/>
  <c r="D110" i="41"/>
  <c r="C110" i="41"/>
  <c r="J109" i="41"/>
  <c r="I109" i="41"/>
  <c r="H109" i="41"/>
  <c r="D109" i="41"/>
  <c r="C109" i="41"/>
  <c r="J108" i="41"/>
  <c r="I108" i="41"/>
  <c r="H108" i="41"/>
  <c r="D108" i="41"/>
  <c r="C108" i="41"/>
  <c r="J107" i="41"/>
  <c r="I107" i="41"/>
  <c r="H107" i="41"/>
  <c r="D107" i="41"/>
  <c r="C107" i="41"/>
  <c r="J106" i="41"/>
  <c r="I106" i="41"/>
  <c r="H106" i="41"/>
  <c r="D106" i="41"/>
  <c r="C106" i="41"/>
  <c r="J105" i="41"/>
  <c r="I105" i="41"/>
  <c r="H105" i="41"/>
  <c r="D105" i="41"/>
  <c r="C105" i="41"/>
  <c r="J104" i="41"/>
  <c r="I104" i="41"/>
  <c r="H104" i="41"/>
  <c r="D104" i="41"/>
  <c r="C104" i="41"/>
  <c r="J103" i="41"/>
  <c r="I103" i="41"/>
  <c r="H103" i="41"/>
  <c r="D103" i="41"/>
  <c r="C103" i="41"/>
  <c r="J102" i="41"/>
  <c r="I102" i="41"/>
  <c r="H102" i="41"/>
  <c r="D102" i="41"/>
  <c r="C102" i="41"/>
  <c r="J101" i="41"/>
  <c r="I101" i="41"/>
  <c r="H101" i="41"/>
  <c r="D101" i="41"/>
  <c r="C101" i="41"/>
  <c r="I99" i="41"/>
  <c r="J94" i="41"/>
  <c r="I94" i="41"/>
  <c r="H94" i="41"/>
  <c r="G94" i="41"/>
  <c r="D94" i="41"/>
  <c r="C94" i="41"/>
  <c r="J93" i="41"/>
  <c r="I93" i="41"/>
  <c r="H93" i="41"/>
  <c r="G93" i="41"/>
  <c r="D93" i="41"/>
  <c r="C93" i="41"/>
  <c r="J92" i="41"/>
  <c r="I92" i="41"/>
  <c r="H92" i="41"/>
  <c r="G92" i="41"/>
  <c r="G139" i="41" s="1"/>
  <c r="D92" i="41"/>
  <c r="C92" i="41"/>
  <c r="I52" i="41"/>
  <c r="J47" i="41"/>
  <c r="I47" i="41"/>
  <c r="H47" i="41"/>
  <c r="G47" i="41"/>
  <c r="D47" i="41"/>
  <c r="C47" i="41"/>
  <c r="L47" i="41" s="1"/>
  <c r="J46" i="41"/>
  <c r="I46" i="41"/>
  <c r="H46" i="41"/>
  <c r="G46" i="41"/>
  <c r="D46" i="41"/>
  <c r="C46" i="41"/>
  <c r="J45" i="41"/>
  <c r="I45" i="41"/>
  <c r="D45" i="41"/>
  <c r="C45" i="41"/>
  <c r="L27" i="41" s="1"/>
  <c r="L44" i="41"/>
  <c r="L43" i="41"/>
  <c r="L41" i="41"/>
  <c r="L40" i="41"/>
  <c r="L38" i="41"/>
  <c r="L37" i="41"/>
  <c r="L36" i="41"/>
  <c r="L35" i="41"/>
  <c r="L34" i="41"/>
  <c r="L32" i="41"/>
  <c r="L31" i="41"/>
  <c r="L30" i="41"/>
  <c r="L29" i="41"/>
  <c r="L28" i="41"/>
  <c r="L26" i="41"/>
  <c r="L25" i="41"/>
  <c r="L23" i="41"/>
  <c r="L22" i="41"/>
  <c r="L21" i="41"/>
  <c r="L20" i="41"/>
  <c r="L19" i="41"/>
  <c r="L18" i="41"/>
  <c r="L17" i="41"/>
  <c r="L15" i="41"/>
  <c r="L14" i="41"/>
  <c r="L13" i="41"/>
  <c r="L12" i="41"/>
  <c r="L11" i="41"/>
  <c r="L10" i="41"/>
  <c r="L9" i="41"/>
  <c r="L8" i="41"/>
  <c r="V45" i="42" l="1"/>
  <c r="V92" i="43"/>
  <c r="P93" i="41"/>
  <c r="S46" i="41"/>
  <c r="Q93" i="41"/>
  <c r="M47" i="41"/>
  <c r="M46" i="41"/>
  <c r="L7" i="41"/>
  <c r="L42" i="41"/>
  <c r="L16" i="41"/>
  <c r="L24" i="41"/>
  <c r="V92" i="42"/>
  <c r="L101" i="41"/>
  <c r="L117" i="41"/>
  <c r="L125" i="41"/>
  <c r="G141" i="41"/>
  <c r="G140" i="41"/>
  <c r="L105" i="41"/>
  <c r="L121" i="41"/>
  <c r="L129" i="41"/>
  <c r="L107" i="41"/>
  <c r="L115" i="41"/>
  <c r="L123" i="41"/>
  <c r="L122" i="41"/>
  <c r="L134" i="41"/>
  <c r="R94" i="41"/>
  <c r="R93" i="41"/>
  <c r="Q10" i="41"/>
  <c r="Q27" i="41"/>
  <c r="Q21" i="41"/>
  <c r="Q13" i="41"/>
  <c r="Q30" i="41"/>
  <c r="Q16" i="41"/>
  <c r="Q33" i="41"/>
  <c r="Q39" i="41"/>
  <c r="Q36" i="41"/>
  <c r="Q18" i="41"/>
  <c r="Q42" i="41"/>
  <c r="Q7" i="41"/>
  <c r="Q24" i="41"/>
  <c r="L104" i="41"/>
  <c r="L108" i="41"/>
  <c r="P74" i="41"/>
  <c r="P80" i="41"/>
  <c r="P77" i="41"/>
  <c r="P89" i="41"/>
  <c r="P63" i="41"/>
  <c r="P83" i="41"/>
  <c r="P54" i="41"/>
  <c r="P60" i="41"/>
  <c r="P86" i="41"/>
  <c r="P57" i="41"/>
  <c r="P68" i="41"/>
  <c r="P65" i="41"/>
  <c r="P71" i="41"/>
  <c r="P47" i="41"/>
  <c r="H139" i="41"/>
  <c r="Q80" i="41"/>
  <c r="Q77" i="41"/>
  <c r="Q83" i="41"/>
  <c r="Q54" i="41"/>
  <c r="Q86" i="41"/>
  <c r="Q57" i="41"/>
  <c r="Q89" i="41"/>
  <c r="Q63" i="41"/>
  <c r="Q60" i="41"/>
  <c r="Q68" i="41"/>
  <c r="Q65" i="41"/>
  <c r="Q71" i="41"/>
  <c r="Q74" i="41"/>
  <c r="R7" i="41"/>
  <c r="R24" i="41"/>
  <c r="R36" i="41"/>
  <c r="R10" i="41"/>
  <c r="R27" i="41"/>
  <c r="R13" i="41"/>
  <c r="R30" i="41"/>
  <c r="R18" i="41"/>
  <c r="R16" i="41"/>
  <c r="R33" i="41"/>
  <c r="R42" i="41"/>
  <c r="R39" i="41"/>
  <c r="R21" i="41"/>
  <c r="S36" i="41"/>
  <c r="S13" i="41"/>
  <c r="S21" i="41"/>
  <c r="S30" i="41"/>
  <c r="S10" i="41"/>
  <c r="S7" i="41"/>
  <c r="S39" i="41"/>
  <c r="V39" i="41" s="1"/>
  <c r="S24" i="41"/>
  <c r="S42" i="41"/>
  <c r="S33" i="41"/>
  <c r="S27" i="41"/>
  <c r="S16" i="41"/>
  <c r="S18" i="41"/>
  <c r="Q47" i="41"/>
  <c r="L94" i="41"/>
  <c r="P46" i="41"/>
  <c r="R47" i="41"/>
  <c r="M94" i="41"/>
  <c r="Q46" i="41"/>
  <c r="U47" i="41"/>
  <c r="S47" i="41"/>
  <c r="L93" i="41"/>
  <c r="P94" i="41"/>
  <c r="P13" i="41"/>
  <c r="P30" i="41"/>
  <c r="P42" i="41"/>
  <c r="P16" i="41"/>
  <c r="P33" i="41"/>
  <c r="P36" i="41"/>
  <c r="P39" i="41"/>
  <c r="P18" i="41"/>
  <c r="P7" i="41"/>
  <c r="P21" i="41"/>
  <c r="P10" i="41"/>
  <c r="P27" i="41"/>
  <c r="P24" i="41"/>
  <c r="R46" i="41"/>
  <c r="Q94" i="41"/>
  <c r="D140" i="41"/>
  <c r="M93" i="41"/>
  <c r="L83" i="41"/>
  <c r="L65" i="41"/>
  <c r="L63" i="41"/>
  <c r="L54" i="41"/>
  <c r="L80" i="41"/>
  <c r="L86" i="41"/>
  <c r="L60" i="41"/>
  <c r="L71" i="41"/>
  <c r="L77" i="41"/>
  <c r="L57" i="41"/>
  <c r="L68" i="41"/>
  <c r="L74" i="41"/>
  <c r="L89" i="41"/>
  <c r="D139" i="41"/>
  <c r="M80" i="41"/>
  <c r="M68" i="41"/>
  <c r="M86" i="41"/>
  <c r="M83" i="41"/>
  <c r="M63" i="41"/>
  <c r="M60" i="41"/>
  <c r="M77" i="41"/>
  <c r="M57" i="41"/>
  <c r="M65" i="41"/>
  <c r="M74" i="41"/>
  <c r="M54" i="41"/>
  <c r="M89" i="41"/>
  <c r="M71" i="41"/>
  <c r="M10" i="41"/>
  <c r="M18" i="41"/>
  <c r="M30" i="41"/>
  <c r="M42" i="41"/>
  <c r="M7" i="41"/>
  <c r="M39" i="41"/>
  <c r="M13" i="41"/>
  <c r="M21" i="41"/>
  <c r="M33" i="41"/>
  <c r="M16" i="41"/>
  <c r="M24" i="41"/>
  <c r="M36" i="41"/>
  <c r="M27" i="41"/>
  <c r="D141" i="41"/>
  <c r="L39" i="41"/>
  <c r="C140" i="41"/>
  <c r="L33" i="41"/>
  <c r="C139" i="41"/>
  <c r="L46" i="41"/>
  <c r="U93" i="41"/>
  <c r="S93" i="41"/>
  <c r="V93" i="41" s="1"/>
  <c r="L131" i="41"/>
  <c r="R74" i="41"/>
  <c r="R68" i="41"/>
  <c r="R63" i="41"/>
  <c r="R89" i="41"/>
  <c r="R57" i="41"/>
  <c r="R60" i="41"/>
  <c r="R80" i="41"/>
  <c r="R83" i="41"/>
  <c r="R86" i="41"/>
  <c r="R77" i="41"/>
  <c r="R71" i="41"/>
  <c r="R65" i="41"/>
  <c r="R54" i="41"/>
  <c r="S89" i="41"/>
  <c r="S57" i="41"/>
  <c r="S74" i="41"/>
  <c r="S63" i="41"/>
  <c r="S83" i="41"/>
  <c r="U92" i="41"/>
  <c r="S77" i="41"/>
  <c r="S71" i="41"/>
  <c r="S60" i="41"/>
  <c r="V60" i="41" s="1"/>
  <c r="S68" i="41"/>
  <c r="S65" i="41"/>
  <c r="S86" i="41"/>
  <c r="V86" i="41" s="1"/>
  <c r="S80" i="41"/>
  <c r="S54" i="41"/>
  <c r="L126" i="41"/>
  <c r="L138" i="41"/>
  <c r="U94" i="41"/>
  <c r="S94" i="41"/>
  <c r="L132" i="41"/>
  <c r="L136" i="41"/>
  <c r="H140" i="41"/>
  <c r="H141" i="41"/>
  <c r="L103" i="41"/>
  <c r="L133" i="41"/>
  <c r="L111" i="41"/>
  <c r="L124" i="41"/>
  <c r="L128" i="41"/>
  <c r="L116" i="41"/>
  <c r="L102" i="41"/>
  <c r="L106" i="41"/>
  <c r="L119" i="41"/>
  <c r="L120" i="41"/>
  <c r="I140" i="41"/>
  <c r="I141" i="41"/>
  <c r="L110" i="41"/>
  <c r="L114" i="41"/>
  <c r="L118" i="41"/>
  <c r="L127" i="41"/>
  <c r="J140" i="41"/>
  <c r="J141" i="41"/>
  <c r="L135" i="41"/>
  <c r="U46" i="41"/>
  <c r="U45" i="41"/>
  <c r="I139" i="41"/>
  <c r="L109" i="41"/>
  <c r="L113" i="41"/>
  <c r="L130" i="41"/>
  <c r="L137" i="41"/>
  <c r="J139" i="41"/>
  <c r="L112" i="41"/>
  <c r="C141" i="41"/>
  <c r="V46" i="41" l="1"/>
  <c r="V16" i="41"/>
  <c r="V24" i="41"/>
  <c r="L45" i="41"/>
  <c r="V27" i="41"/>
  <c r="V33" i="41"/>
  <c r="V13" i="41"/>
  <c r="V57" i="41"/>
  <c r="V83" i="41"/>
  <c r="V42" i="41"/>
  <c r="V18" i="41"/>
  <c r="L140" i="41"/>
  <c r="V94" i="41"/>
  <c r="V68" i="41"/>
  <c r="P45" i="41"/>
  <c r="V7" i="41"/>
  <c r="S45" i="41"/>
  <c r="P92" i="41"/>
  <c r="V77" i="41"/>
  <c r="V47" i="41"/>
  <c r="V10" i="41"/>
  <c r="Q92" i="41"/>
  <c r="Q45" i="41"/>
  <c r="V21" i="41"/>
  <c r="R45" i="41"/>
  <c r="V30" i="41"/>
  <c r="V74" i="41"/>
  <c r="V36" i="41"/>
  <c r="L92" i="41"/>
  <c r="M92" i="41"/>
  <c r="M45" i="41"/>
  <c r="V71" i="41"/>
  <c r="V80" i="41"/>
  <c r="V63" i="41"/>
  <c r="S92" i="41"/>
  <c r="V54" i="41"/>
  <c r="L141" i="41"/>
  <c r="V65" i="41"/>
  <c r="V89" i="41"/>
  <c r="R92" i="41"/>
  <c r="L139" i="41"/>
  <c r="F46" i="12"/>
  <c r="F56" i="23"/>
  <c r="F57" i="23"/>
  <c r="F58" i="23"/>
  <c r="F59" i="23"/>
  <c r="F60" i="23"/>
  <c r="F61" i="23"/>
  <c r="F62" i="23"/>
  <c r="F63" i="23"/>
  <c r="F64" i="23"/>
  <c r="F65" i="23"/>
  <c r="F66" i="23"/>
  <c r="F67" i="23"/>
  <c r="F68" i="23"/>
  <c r="F70" i="23"/>
  <c r="F71" i="23"/>
  <c r="O23" i="23"/>
  <c r="F21" i="23"/>
  <c r="O22" i="23" s="1"/>
  <c r="F45" i="23"/>
  <c r="O46" i="23" s="1"/>
  <c r="F31" i="23"/>
  <c r="O33" i="23" s="1"/>
  <c r="R29" i="23"/>
  <c r="F7" i="23"/>
  <c r="O10" i="23" s="1"/>
  <c r="F56" i="22"/>
  <c r="F57" i="22"/>
  <c r="F58" i="22"/>
  <c r="F59" i="22"/>
  <c r="F60" i="22"/>
  <c r="F61" i="22"/>
  <c r="F62" i="22"/>
  <c r="F63" i="22"/>
  <c r="F64" i="22"/>
  <c r="F65" i="22"/>
  <c r="F66" i="22"/>
  <c r="F67" i="22"/>
  <c r="F68" i="22"/>
  <c r="F70" i="22"/>
  <c r="F71" i="22"/>
  <c r="F31" i="22"/>
  <c r="O36" i="22" s="1"/>
  <c r="F7" i="22"/>
  <c r="F45" i="22"/>
  <c r="F21" i="22"/>
  <c r="O22" i="22" s="1"/>
  <c r="F56" i="21"/>
  <c r="F57" i="21"/>
  <c r="F58" i="21"/>
  <c r="F59" i="21"/>
  <c r="F60" i="21"/>
  <c r="F61" i="21"/>
  <c r="F62" i="21"/>
  <c r="F63" i="21"/>
  <c r="F64" i="21"/>
  <c r="F65" i="21"/>
  <c r="F66" i="21"/>
  <c r="F67" i="21"/>
  <c r="F68" i="21"/>
  <c r="F70" i="21"/>
  <c r="F71" i="21"/>
  <c r="R5" i="22"/>
  <c r="F45" i="21"/>
  <c r="F21" i="21"/>
  <c r="O22" i="21" s="1"/>
  <c r="O47" i="23" l="1"/>
  <c r="F24" i="22"/>
  <c r="O21" i="22" s="1"/>
  <c r="O16" i="23"/>
  <c r="F142" i="12"/>
  <c r="O10" i="12"/>
  <c r="O22" i="12"/>
  <c r="O34" i="12"/>
  <c r="O47" i="12"/>
  <c r="O37" i="12"/>
  <c r="O7" i="12"/>
  <c r="O19" i="12"/>
  <c r="O31" i="12"/>
  <c r="O43" i="12"/>
  <c r="O48" i="12"/>
  <c r="O13" i="12"/>
  <c r="O25" i="12"/>
  <c r="O16" i="12"/>
  <c r="O28" i="12"/>
  <c r="O40" i="12"/>
  <c r="O23" i="22"/>
  <c r="O34" i="22"/>
  <c r="O42" i="22"/>
  <c r="O15" i="22"/>
  <c r="F69" i="21"/>
  <c r="O39" i="23"/>
  <c r="O23" i="21"/>
  <c r="O46" i="21"/>
  <c r="O16" i="22"/>
  <c r="O43" i="22"/>
  <c r="O35" i="22"/>
  <c r="O17" i="23"/>
  <c r="O9" i="23"/>
  <c r="O40" i="23"/>
  <c r="F55" i="22"/>
  <c r="O14" i="22"/>
  <c r="O41" i="22"/>
  <c r="O33" i="22"/>
  <c r="F48" i="23"/>
  <c r="O31" i="23" s="1"/>
  <c r="O15" i="23"/>
  <c r="O38" i="23"/>
  <c r="O8" i="22"/>
  <c r="O13" i="22"/>
  <c r="O40" i="22"/>
  <c r="O46" i="22"/>
  <c r="F24" i="23"/>
  <c r="O21" i="23" s="1"/>
  <c r="O14" i="23"/>
  <c r="O32" i="23"/>
  <c r="O37" i="23"/>
  <c r="F55" i="23"/>
  <c r="F69" i="22"/>
  <c r="O20" i="22"/>
  <c r="O12" i="22"/>
  <c r="O39" i="22"/>
  <c r="O47" i="22"/>
  <c r="O8" i="23"/>
  <c r="O13" i="23"/>
  <c r="O44" i="23"/>
  <c r="O36" i="23"/>
  <c r="O19" i="22"/>
  <c r="O11" i="22"/>
  <c r="O38" i="22"/>
  <c r="O20" i="23"/>
  <c r="O12" i="23"/>
  <c r="O43" i="23"/>
  <c r="O35" i="23"/>
  <c r="F69" i="23"/>
  <c r="V45" i="41"/>
  <c r="O47" i="21"/>
  <c r="O18" i="22"/>
  <c r="O10" i="22"/>
  <c r="O32" i="22"/>
  <c r="O37" i="22"/>
  <c r="O19" i="23"/>
  <c r="O11" i="23"/>
  <c r="O42" i="23"/>
  <c r="O34" i="23"/>
  <c r="O17" i="22"/>
  <c r="O9" i="22"/>
  <c r="O44" i="22"/>
  <c r="O18" i="23"/>
  <c r="O41" i="23"/>
  <c r="V92" i="41"/>
  <c r="F48" i="22"/>
  <c r="F72" i="22" s="1"/>
  <c r="O7" i="22"/>
  <c r="O24" i="22" s="1"/>
  <c r="F31" i="21"/>
  <c r="F48" i="21" s="1"/>
  <c r="F7" i="21"/>
  <c r="E25" i="20"/>
  <c r="E26" i="20"/>
  <c r="E25" i="19"/>
  <c r="E26" i="19"/>
  <c r="E25" i="36"/>
  <c r="E26" i="36"/>
  <c r="E18" i="36"/>
  <c r="N17" i="36" s="1"/>
  <c r="E9" i="36"/>
  <c r="N7" i="36" s="1"/>
  <c r="O45" i="23" l="1"/>
  <c r="O7" i="23"/>
  <c r="O46" i="12"/>
  <c r="N16" i="36"/>
  <c r="O45" i="21"/>
  <c r="F72" i="23"/>
  <c r="N18" i="36"/>
  <c r="O24" i="23"/>
  <c r="O31" i="22"/>
  <c r="O33" i="21"/>
  <c r="O41" i="21"/>
  <c r="O34" i="21"/>
  <c r="O42" i="21"/>
  <c r="O35" i="21"/>
  <c r="O43" i="21"/>
  <c r="O38" i="21"/>
  <c r="O31" i="21"/>
  <c r="F55" i="21"/>
  <c r="O36" i="21"/>
  <c r="O44" i="21"/>
  <c r="O39" i="21"/>
  <c r="O37" i="21"/>
  <c r="O32" i="21"/>
  <c r="O40" i="21"/>
  <c r="N8" i="36"/>
  <c r="N9" i="36" s="1"/>
  <c r="E27" i="36"/>
  <c r="O16" i="21"/>
  <c r="O8" i="21"/>
  <c r="O9" i="21"/>
  <c r="O17" i="21"/>
  <c r="O14" i="21"/>
  <c r="O10" i="21"/>
  <c r="O18" i="21"/>
  <c r="O13" i="21"/>
  <c r="O11" i="21"/>
  <c r="O19" i="21"/>
  <c r="O12" i="21"/>
  <c r="O20" i="21"/>
  <c r="O15" i="21"/>
  <c r="F24" i="21"/>
  <c r="O45" i="22"/>
  <c r="E18" i="20"/>
  <c r="E9" i="20"/>
  <c r="E9" i="19"/>
  <c r="E18" i="19"/>
  <c r="I24" i="36"/>
  <c r="H24" i="36"/>
  <c r="Q5" i="36"/>
  <c r="Q6" i="36"/>
  <c r="R6" i="36"/>
  <c r="T7" i="36"/>
  <c r="T8" i="36"/>
  <c r="B9" i="36"/>
  <c r="K7" i="36" s="1"/>
  <c r="C9" i="36"/>
  <c r="L7" i="36" s="1"/>
  <c r="D9" i="36"/>
  <c r="M7" i="36" s="1"/>
  <c r="F9" i="36"/>
  <c r="G9" i="36"/>
  <c r="H9" i="36"/>
  <c r="I9" i="36"/>
  <c r="T12" i="36"/>
  <c r="A14" i="36"/>
  <c r="H14" i="36"/>
  <c r="Q14" i="36"/>
  <c r="H15" i="36"/>
  <c r="I15" i="36"/>
  <c r="Q15" i="36"/>
  <c r="R15" i="36"/>
  <c r="L16" i="36"/>
  <c r="T16" i="36"/>
  <c r="L17" i="36"/>
  <c r="T17" i="36"/>
  <c r="B18" i="36"/>
  <c r="K17" i="36" s="1"/>
  <c r="D18" i="36"/>
  <c r="M16" i="36" s="1"/>
  <c r="F18" i="36"/>
  <c r="O17" i="36" s="1"/>
  <c r="G18" i="36"/>
  <c r="P16" i="36" s="1"/>
  <c r="H18" i="36"/>
  <c r="Q16" i="36" s="1"/>
  <c r="I18" i="36"/>
  <c r="K21" i="36"/>
  <c r="A23" i="36"/>
  <c r="H23" i="36"/>
  <c r="B25" i="36"/>
  <c r="C25" i="36"/>
  <c r="D25" i="36"/>
  <c r="F25" i="36"/>
  <c r="G25" i="36"/>
  <c r="H25" i="36"/>
  <c r="I25" i="36"/>
  <c r="B26" i="36"/>
  <c r="C26" i="36"/>
  <c r="D26" i="36"/>
  <c r="F26" i="36"/>
  <c r="G26" i="36"/>
  <c r="H26" i="36"/>
  <c r="I26" i="36"/>
  <c r="Q7" i="36" l="1"/>
  <c r="Q8" i="36"/>
  <c r="R7" i="36"/>
  <c r="R8" i="36"/>
  <c r="B27" i="36"/>
  <c r="K26" i="36"/>
  <c r="O7" i="21"/>
  <c r="O21" i="21"/>
  <c r="O24" i="21" s="1"/>
  <c r="O48" i="22"/>
  <c r="E27" i="20"/>
  <c r="N16" i="20"/>
  <c r="N17" i="20"/>
  <c r="N7" i="20"/>
  <c r="N8" i="20"/>
  <c r="F72" i="21"/>
  <c r="N16" i="19"/>
  <c r="N17" i="19"/>
  <c r="N7" i="19"/>
  <c r="N8" i="19"/>
  <c r="E27" i="19"/>
  <c r="K25" i="36"/>
  <c r="L18" i="36"/>
  <c r="C27" i="36"/>
  <c r="G27" i="36"/>
  <c r="K16" i="36"/>
  <c r="K18" i="36" s="1"/>
  <c r="Q9" i="36"/>
  <c r="H27" i="36"/>
  <c r="T18" i="36"/>
  <c r="P9" i="36"/>
  <c r="O9" i="36"/>
  <c r="F27" i="36"/>
  <c r="T9" i="36"/>
  <c r="D27" i="36"/>
  <c r="O16" i="36"/>
  <c r="O18" i="36" s="1"/>
  <c r="M8" i="36"/>
  <c r="M9" i="36" s="1"/>
  <c r="R17" i="36"/>
  <c r="Q17" i="36"/>
  <c r="Q18" i="36" s="1"/>
  <c r="R16" i="36"/>
  <c r="L8" i="36"/>
  <c r="L9" i="36" s="1"/>
  <c r="P17" i="36"/>
  <c r="P18" i="36" s="1"/>
  <c r="K8" i="36"/>
  <c r="K9" i="36" s="1"/>
  <c r="I27" i="36"/>
  <c r="M17" i="36"/>
  <c r="M18" i="36" s="1"/>
  <c r="U8" i="36"/>
  <c r="N9" i="20" l="1"/>
  <c r="N18" i="19"/>
  <c r="N18" i="20"/>
  <c r="N9" i="19"/>
  <c r="K27" i="36"/>
  <c r="U7" i="36"/>
  <c r="R9" i="36"/>
  <c r="U9" i="36" s="1"/>
  <c r="R18" i="36"/>
  <c r="U18" i="36" s="1"/>
  <c r="U16" i="36"/>
  <c r="U17" i="36"/>
  <c r="I18" i="20"/>
  <c r="H18" i="20"/>
  <c r="I9" i="20"/>
  <c r="H9" i="20"/>
  <c r="F18" i="19"/>
  <c r="G18" i="19"/>
  <c r="H18" i="19"/>
  <c r="I18" i="19"/>
  <c r="F9" i="19"/>
  <c r="G9" i="19"/>
  <c r="H9" i="19"/>
  <c r="I9" i="19"/>
  <c r="G29" i="28"/>
  <c r="H29" i="28"/>
  <c r="P47" i="30"/>
  <c r="P48" i="30"/>
  <c r="P49" i="30"/>
  <c r="P46" i="30"/>
  <c r="P39" i="30"/>
  <c r="P40" i="30"/>
  <c r="P41" i="30"/>
  <c r="P38" i="30"/>
  <c r="P50" i="33"/>
  <c r="P42" i="33"/>
  <c r="P43" i="33"/>
  <c r="P44" i="33"/>
  <c r="P45" i="33"/>
  <c r="P47" i="33"/>
  <c r="P48" i="33"/>
  <c r="P41" i="33"/>
  <c r="P17" i="33"/>
  <c r="P8" i="33"/>
  <c r="P58" i="28"/>
  <c r="P47" i="28"/>
  <c r="P20" i="28"/>
  <c r="P21" i="28"/>
  <c r="P22" i="28"/>
  <c r="P23" i="28"/>
  <c r="P28" i="28"/>
  <c r="P19" i="28"/>
  <c r="P17" i="28"/>
  <c r="P8" i="28"/>
  <c r="P33" i="28" l="1"/>
  <c r="P35" i="28"/>
  <c r="P37" i="28"/>
  <c r="P36" i="28"/>
  <c r="P38" i="28"/>
  <c r="P31" i="28"/>
  <c r="P34" i="28"/>
  <c r="P32" i="28"/>
  <c r="Q36" i="28"/>
  <c r="Q34" i="28"/>
  <c r="Q32" i="28"/>
  <c r="Q38" i="28"/>
  <c r="Q35" i="28"/>
  <c r="Q31" i="28"/>
  <c r="Q37" i="28"/>
  <c r="Q33" i="28"/>
  <c r="G73" i="33"/>
  <c r="H73" i="33"/>
  <c r="G69" i="28"/>
  <c r="G108" i="28" s="1"/>
  <c r="G70" i="28"/>
  <c r="G109" i="28" s="1"/>
  <c r="G71" i="28"/>
  <c r="G110" i="28" s="1"/>
  <c r="G72" i="28"/>
  <c r="G111" i="28" s="1"/>
  <c r="G73" i="28"/>
  <c r="G112" i="28" s="1"/>
  <c r="G78" i="28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E94" i="12"/>
  <c r="G95" i="12"/>
  <c r="P95" i="12" s="1"/>
  <c r="G96" i="12"/>
  <c r="P96" i="12" s="1"/>
  <c r="G47" i="12"/>
  <c r="H47" i="12"/>
  <c r="G48" i="12"/>
  <c r="H48" i="12"/>
  <c r="G46" i="12"/>
  <c r="H46" i="12"/>
  <c r="G45" i="22"/>
  <c r="G56" i="21"/>
  <c r="G57" i="21"/>
  <c r="G58" i="21"/>
  <c r="G59" i="21"/>
  <c r="G60" i="21"/>
  <c r="G61" i="21"/>
  <c r="G62" i="21"/>
  <c r="G63" i="21"/>
  <c r="G64" i="21"/>
  <c r="G65" i="21"/>
  <c r="G66" i="21"/>
  <c r="G67" i="21"/>
  <c r="G68" i="21"/>
  <c r="G70" i="21"/>
  <c r="G71" i="21"/>
  <c r="G45" i="21"/>
  <c r="P47" i="21" s="1"/>
  <c r="G21" i="21"/>
  <c r="G31" i="21"/>
  <c r="P36" i="21" s="1"/>
  <c r="G7" i="21"/>
  <c r="P12" i="21" s="1"/>
  <c r="H7" i="21"/>
  <c r="P70" i="28" l="1"/>
  <c r="P78" i="28"/>
  <c r="G117" i="28"/>
  <c r="P77" i="28"/>
  <c r="P72" i="28"/>
  <c r="P75" i="28"/>
  <c r="P71" i="28"/>
  <c r="P74" i="28"/>
  <c r="P76" i="28"/>
  <c r="P73" i="28"/>
  <c r="G107" i="28"/>
  <c r="P48" i="12"/>
  <c r="G144" i="12"/>
  <c r="P47" i="12"/>
  <c r="G143" i="12"/>
  <c r="P37" i="12"/>
  <c r="G142" i="12"/>
  <c r="P10" i="12"/>
  <c r="P22" i="12"/>
  <c r="P34" i="12"/>
  <c r="P7" i="12"/>
  <c r="P19" i="12"/>
  <c r="P31" i="12"/>
  <c r="P43" i="12"/>
  <c r="P13" i="12"/>
  <c r="P16" i="12"/>
  <c r="P28" i="12"/>
  <c r="P40" i="12"/>
  <c r="P25" i="12"/>
  <c r="P11" i="21"/>
  <c r="P69" i="28"/>
  <c r="P30" i="28"/>
  <c r="P43" i="21"/>
  <c r="P35" i="21"/>
  <c r="P19" i="21"/>
  <c r="P26" i="33"/>
  <c r="P16" i="33"/>
  <c r="P7" i="33"/>
  <c r="P33" i="33"/>
  <c r="P57" i="28"/>
  <c r="P46" i="28"/>
  <c r="P18" i="28"/>
  <c r="P7" i="28"/>
  <c r="P39" i="28"/>
  <c r="P47" i="22"/>
  <c r="P46" i="22"/>
  <c r="P46" i="21"/>
  <c r="G69" i="21"/>
  <c r="P42" i="21"/>
  <c r="P34" i="21"/>
  <c r="P41" i="21"/>
  <c r="P33" i="21"/>
  <c r="P40" i="21"/>
  <c r="P39" i="21"/>
  <c r="G48" i="21"/>
  <c r="P31" i="21" s="1"/>
  <c r="P38" i="21"/>
  <c r="P32" i="21"/>
  <c r="P37" i="21"/>
  <c r="P44" i="21"/>
  <c r="P22" i="21"/>
  <c r="P23" i="21"/>
  <c r="P18" i="21"/>
  <c r="P10" i="21"/>
  <c r="G55" i="21"/>
  <c r="P17" i="21"/>
  <c r="P9" i="21"/>
  <c r="P16" i="21"/>
  <c r="G24" i="21"/>
  <c r="P21" i="21" s="1"/>
  <c r="P15" i="21"/>
  <c r="P14" i="21"/>
  <c r="P8" i="21"/>
  <c r="P13" i="21"/>
  <c r="P20" i="21"/>
  <c r="G58" i="33"/>
  <c r="P45" i="30"/>
  <c r="G24" i="30"/>
  <c r="G84" i="30" s="1"/>
  <c r="G56" i="23"/>
  <c r="G57" i="23"/>
  <c r="G58" i="23"/>
  <c r="G59" i="23"/>
  <c r="G60" i="23"/>
  <c r="G61" i="23"/>
  <c r="G62" i="23"/>
  <c r="G63" i="23"/>
  <c r="G64" i="23"/>
  <c r="G65" i="23"/>
  <c r="G66" i="23"/>
  <c r="G67" i="23"/>
  <c r="G68" i="23"/>
  <c r="G70" i="23"/>
  <c r="G71" i="23"/>
  <c r="I53" i="23"/>
  <c r="G31" i="23"/>
  <c r="G45" i="23"/>
  <c r="G7" i="23"/>
  <c r="G21" i="23"/>
  <c r="G56" i="22"/>
  <c r="G57" i="22"/>
  <c r="G58" i="22"/>
  <c r="G59" i="22"/>
  <c r="G60" i="22"/>
  <c r="G61" i="22"/>
  <c r="G62" i="22"/>
  <c r="G63" i="22"/>
  <c r="G64" i="22"/>
  <c r="G65" i="22"/>
  <c r="G66" i="22"/>
  <c r="G67" i="22"/>
  <c r="G68" i="22"/>
  <c r="G70" i="22"/>
  <c r="G71" i="22"/>
  <c r="G21" i="22"/>
  <c r="G7" i="22"/>
  <c r="G31" i="22"/>
  <c r="F25" i="20"/>
  <c r="G25" i="20"/>
  <c r="F26" i="20"/>
  <c r="G26" i="20"/>
  <c r="F25" i="19"/>
  <c r="G25" i="19"/>
  <c r="F26" i="19"/>
  <c r="G26" i="19"/>
  <c r="F18" i="20"/>
  <c r="O16" i="20" s="1"/>
  <c r="F9" i="20"/>
  <c r="O7" i="20" s="1"/>
  <c r="O16" i="19"/>
  <c r="F27" i="19"/>
  <c r="P66" i="33" l="1"/>
  <c r="P60" i="33"/>
  <c r="G91" i="33"/>
  <c r="P64" i="33"/>
  <c r="P61" i="33"/>
  <c r="P65" i="33"/>
  <c r="P63" i="33"/>
  <c r="P62" i="33"/>
  <c r="P46" i="12"/>
  <c r="P25" i="33"/>
  <c r="P29" i="28"/>
  <c r="P54" i="30"/>
  <c r="O8" i="19"/>
  <c r="P59" i="33"/>
  <c r="P40" i="33"/>
  <c r="P49" i="33"/>
  <c r="P68" i="28"/>
  <c r="P47" i="23"/>
  <c r="P46" i="23"/>
  <c r="P33" i="23"/>
  <c r="P41" i="23"/>
  <c r="P34" i="23"/>
  <c r="P42" i="23"/>
  <c r="P35" i="23"/>
  <c r="P43" i="23"/>
  <c r="P36" i="23"/>
  <c r="P44" i="23"/>
  <c r="P37" i="23"/>
  <c r="P32" i="23"/>
  <c r="P38" i="23"/>
  <c r="P40" i="23"/>
  <c r="P39" i="23"/>
  <c r="P22" i="23"/>
  <c r="P23" i="23"/>
  <c r="P16" i="23"/>
  <c r="G24" i="23"/>
  <c r="P21" i="23" s="1"/>
  <c r="P9" i="23"/>
  <c r="P17" i="23"/>
  <c r="P10" i="23"/>
  <c r="P18" i="23"/>
  <c r="P11" i="23"/>
  <c r="P19" i="23"/>
  <c r="P12" i="23"/>
  <c r="P20" i="23"/>
  <c r="P13" i="23"/>
  <c r="P8" i="23"/>
  <c r="P15" i="23"/>
  <c r="P14" i="23"/>
  <c r="G55" i="23"/>
  <c r="G48" i="22"/>
  <c r="P45" i="22" s="1"/>
  <c r="P33" i="22"/>
  <c r="P41" i="22"/>
  <c r="P43" i="22"/>
  <c r="P37" i="22"/>
  <c r="P34" i="22"/>
  <c r="P42" i="22"/>
  <c r="P35" i="22"/>
  <c r="P44" i="22"/>
  <c r="P32" i="22"/>
  <c r="P38" i="22"/>
  <c r="P36" i="22"/>
  <c r="P39" i="22"/>
  <c r="P40" i="22"/>
  <c r="G69" i="22"/>
  <c r="P23" i="22"/>
  <c r="P22" i="22"/>
  <c r="P12" i="22"/>
  <c r="P20" i="22"/>
  <c r="P13" i="22"/>
  <c r="P8" i="22"/>
  <c r="P14" i="22"/>
  <c r="P11" i="22"/>
  <c r="P15" i="22"/>
  <c r="G24" i="22"/>
  <c r="P21" i="22" s="1"/>
  <c r="P16" i="22"/>
  <c r="P9" i="22"/>
  <c r="P17" i="22"/>
  <c r="P10" i="22"/>
  <c r="P18" i="22"/>
  <c r="P19" i="22"/>
  <c r="P45" i="21"/>
  <c r="P48" i="21" s="1"/>
  <c r="G72" i="21"/>
  <c r="P7" i="21"/>
  <c r="P24" i="21" s="1"/>
  <c r="F27" i="20"/>
  <c r="O17" i="20"/>
  <c r="O18" i="20" s="1"/>
  <c r="O8" i="20"/>
  <c r="O9" i="20" s="1"/>
  <c r="O17" i="19"/>
  <c r="O18" i="19" s="1"/>
  <c r="O7" i="19"/>
  <c r="P37" i="30"/>
  <c r="P24" i="30"/>
  <c r="G69" i="23"/>
  <c r="G55" i="22"/>
  <c r="G48" i="23"/>
  <c r="R6" i="19"/>
  <c r="Q6" i="19"/>
  <c r="P31" i="22" l="1"/>
  <c r="P48" i="22" s="1"/>
  <c r="P7" i="23"/>
  <c r="P24" i="23" s="1"/>
  <c r="P23" i="30"/>
  <c r="O9" i="19"/>
  <c r="P58" i="33"/>
  <c r="G72" i="23"/>
  <c r="P45" i="23"/>
  <c r="P31" i="23"/>
  <c r="P7" i="22"/>
  <c r="P24" i="22" s="1"/>
  <c r="G72" i="22"/>
  <c r="P53" i="30"/>
  <c r="J29" i="28"/>
  <c r="I29" i="28"/>
  <c r="E68" i="28"/>
  <c r="E69" i="28"/>
  <c r="E108" i="28" s="1"/>
  <c r="H69" i="28"/>
  <c r="H108" i="28" s="1"/>
  <c r="E70" i="28"/>
  <c r="H70" i="28"/>
  <c r="H109" i="28" s="1"/>
  <c r="E71" i="28"/>
  <c r="H71" i="28"/>
  <c r="H110" i="28" s="1"/>
  <c r="E72" i="28"/>
  <c r="H72" i="28"/>
  <c r="H111" i="28" s="1"/>
  <c r="E73" i="28"/>
  <c r="H73" i="28"/>
  <c r="H112" i="28" s="1"/>
  <c r="E78" i="28"/>
  <c r="H78" i="28"/>
  <c r="N77" i="28" l="1"/>
  <c r="N75" i="28"/>
  <c r="N76" i="28"/>
  <c r="N74" i="28"/>
  <c r="E111" i="28"/>
  <c r="N72" i="28"/>
  <c r="E112" i="28"/>
  <c r="N73" i="28"/>
  <c r="E110" i="28"/>
  <c r="N71" i="28"/>
  <c r="N78" i="28"/>
  <c r="E117" i="28"/>
  <c r="E109" i="28"/>
  <c r="N70" i="28"/>
  <c r="Q75" i="28"/>
  <c r="Q70" i="28"/>
  <c r="Q73" i="28"/>
  <c r="Q78" i="28"/>
  <c r="H117" i="28"/>
  <c r="Q72" i="28"/>
  <c r="Q74" i="28"/>
  <c r="Q76" i="28"/>
  <c r="H107" i="28"/>
  <c r="Q77" i="28"/>
  <c r="Q71" i="28"/>
  <c r="R35" i="28"/>
  <c r="R38" i="28"/>
  <c r="R33" i="28"/>
  <c r="R36" i="28"/>
  <c r="R31" i="28"/>
  <c r="R37" i="28"/>
  <c r="R34" i="28"/>
  <c r="R32" i="28"/>
  <c r="S35" i="28"/>
  <c r="V35" i="28" s="1"/>
  <c r="S31" i="28"/>
  <c r="S36" i="28"/>
  <c r="S38" i="28"/>
  <c r="V38" i="28" s="1"/>
  <c r="S34" i="28"/>
  <c r="S32" i="28"/>
  <c r="S37" i="28"/>
  <c r="S33" i="28"/>
  <c r="P48" i="23"/>
  <c r="I71" i="33"/>
  <c r="R38" i="33"/>
  <c r="I38" i="33"/>
  <c r="R5" i="33"/>
  <c r="I65" i="30"/>
  <c r="R35" i="30"/>
  <c r="I35" i="30"/>
  <c r="I83" i="28"/>
  <c r="R44" i="28"/>
  <c r="I44" i="28"/>
  <c r="R5" i="28"/>
  <c r="R53" i="12"/>
  <c r="I53" i="12"/>
  <c r="R5" i="12"/>
  <c r="I29" i="23"/>
  <c r="R5" i="23"/>
  <c r="R29" i="22"/>
  <c r="I29" i="22"/>
  <c r="I53" i="21"/>
  <c r="R29" i="21"/>
  <c r="I29" i="21"/>
  <c r="R5" i="21"/>
  <c r="H23" i="20"/>
  <c r="Q14" i="20"/>
  <c r="H14" i="20"/>
  <c r="Q5" i="20"/>
  <c r="H23" i="19"/>
  <c r="Q14" i="19"/>
  <c r="Q5" i="19"/>
  <c r="H14" i="19"/>
  <c r="V32" i="28" l="1"/>
  <c r="V36" i="28"/>
  <c r="V31" i="28"/>
  <c r="V33" i="28"/>
  <c r="V34" i="28"/>
  <c r="V37" i="28"/>
  <c r="S16" i="33"/>
  <c r="R7" i="33"/>
  <c r="J73" i="33"/>
  <c r="I73" i="33"/>
  <c r="E73" i="33"/>
  <c r="H59" i="33"/>
  <c r="E59" i="33"/>
  <c r="D59" i="33"/>
  <c r="D92" i="33" s="1"/>
  <c r="C59" i="33"/>
  <c r="H58" i="33"/>
  <c r="E58" i="33"/>
  <c r="U57" i="33"/>
  <c r="U54" i="33"/>
  <c r="U53" i="33"/>
  <c r="U52" i="33"/>
  <c r="U51" i="33"/>
  <c r="U50" i="33"/>
  <c r="S50" i="33"/>
  <c r="R50" i="33"/>
  <c r="Q50" i="33"/>
  <c r="N50" i="33"/>
  <c r="U49" i="33"/>
  <c r="U48" i="33"/>
  <c r="S48" i="33"/>
  <c r="R48" i="33"/>
  <c r="Q48" i="33"/>
  <c r="N48" i="33"/>
  <c r="S47" i="33"/>
  <c r="R47" i="33"/>
  <c r="Q47" i="33"/>
  <c r="N47" i="33"/>
  <c r="U45" i="33"/>
  <c r="S45" i="33"/>
  <c r="R45" i="33"/>
  <c r="Q45" i="33"/>
  <c r="N45" i="33"/>
  <c r="U44" i="33"/>
  <c r="S44" i="33"/>
  <c r="R44" i="33"/>
  <c r="Q44" i="33"/>
  <c r="N44" i="33"/>
  <c r="U43" i="33"/>
  <c r="S43" i="33"/>
  <c r="R43" i="33"/>
  <c r="Q43" i="33"/>
  <c r="N43" i="33"/>
  <c r="U42" i="33"/>
  <c r="S42" i="33"/>
  <c r="R42" i="33"/>
  <c r="Q42" i="33"/>
  <c r="N42" i="33"/>
  <c r="U41" i="33"/>
  <c r="S41" i="33"/>
  <c r="R41" i="33"/>
  <c r="Q41" i="33"/>
  <c r="N41" i="33"/>
  <c r="U40" i="33"/>
  <c r="S33" i="33"/>
  <c r="R26" i="33"/>
  <c r="H26" i="33"/>
  <c r="E26" i="33"/>
  <c r="D26" i="33"/>
  <c r="C26" i="33"/>
  <c r="E25" i="33"/>
  <c r="U17" i="33"/>
  <c r="S17" i="33"/>
  <c r="R17" i="33"/>
  <c r="Q17" i="33"/>
  <c r="N17" i="33"/>
  <c r="U16" i="33"/>
  <c r="U8" i="33"/>
  <c r="S8" i="33"/>
  <c r="R8" i="33"/>
  <c r="Q8" i="33"/>
  <c r="N8" i="33"/>
  <c r="U7" i="33"/>
  <c r="I67" i="30"/>
  <c r="J67" i="30"/>
  <c r="U38" i="30"/>
  <c r="U39" i="30"/>
  <c r="U40" i="30"/>
  <c r="U41" i="30"/>
  <c r="U45" i="30"/>
  <c r="U46" i="30"/>
  <c r="U37" i="30"/>
  <c r="R47" i="30"/>
  <c r="S47" i="30"/>
  <c r="V47" i="30" s="1"/>
  <c r="R48" i="30"/>
  <c r="S48" i="30"/>
  <c r="R49" i="30"/>
  <c r="S49" i="30"/>
  <c r="S46" i="30"/>
  <c r="R46" i="30"/>
  <c r="R39" i="30"/>
  <c r="S39" i="30"/>
  <c r="R40" i="30"/>
  <c r="S40" i="30"/>
  <c r="R41" i="30"/>
  <c r="S41" i="30"/>
  <c r="S38" i="30"/>
  <c r="R38" i="30"/>
  <c r="I54" i="30"/>
  <c r="J54" i="30"/>
  <c r="J53" i="30"/>
  <c r="I53" i="30"/>
  <c r="E53" i="30"/>
  <c r="U8" i="30"/>
  <c r="U9" i="30"/>
  <c r="U10" i="30"/>
  <c r="U11" i="30"/>
  <c r="U15" i="30"/>
  <c r="U16" i="30"/>
  <c r="U18" i="30"/>
  <c r="U19" i="30"/>
  <c r="U7" i="30"/>
  <c r="R17" i="30"/>
  <c r="S17" i="30"/>
  <c r="R18" i="30"/>
  <c r="S18" i="30"/>
  <c r="R19" i="30"/>
  <c r="S19" i="30"/>
  <c r="R22" i="30"/>
  <c r="S22" i="30"/>
  <c r="S16" i="30"/>
  <c r="R16" i="30"/>
  <c r="R9" i="30"/>
  <c r="S9" i="30"/>
  <c r="R10" i="30"/>
  <c r="S10" i="30"/>
  <c r="R11" i="30"/>
  <c r="S11" i="30"/>
  <c r="R14" i="30"/>
  <c r="S14" i="30"/>
  <c r="S8" i="30"/>
  <c r="R8" i="30"/>
  <c r="I24" i="30"/>
  <c r="J24" i="30"/>
  <c r="I23" i="30"/>
  <c r="J23" i="30"/>
  <c r="I85" i="28"/>
  <c r="J85" i="28"/>
  <c r="S58" i="28"/>
  <c r="R58" i="28"/>
  <c r="S47" i="28"/>
  <c r="R47" i="28"/>
  <c r="U47" i="28"/>
  <c r="U57" i="28"/>
  <c r="U58" i="28"/>
  <c r="U59" i="28"/>
  <c r="U60" i="28"/>
  <c r="U61" i="28"/>
  <c r="U62" i="28"/>
  <c r="U46" i="28"/>
  <c r="I69" i="28"/>
  <c r="I108" i="28" s="1"/>
  <c r="J69" i="28"/>
  <c r="J108" i="28" s="1"/>
  <c r="J68" i="28"/>
  <c r="I68" i="28"/>
  <c r="U8" i="28"/>
  <c r="U17" i="28"/>
  <c r="U18" i="28"/>
  <c r="U19" i="28"/>
  <c r="U20" i="28"/>
  <c r="U21" i="28"/>
  <c r="U22" i="28"/>
  <c r="U23" i="28"/>
  <c r="U28" i="28"/>
  <c r="U29" i="28"/>
  <c r="U7" i="28"/>
  <c r="R20" i="28"/>
  <c r="S20" i="28"/>
  <c r="R21" i="28"/>
  <c r="S21" i="28"/>
  <c r="R22" i="28"/>
  <c r="S22" i="28"/>
  <c r="R23" i="28"/>
  <c r="S23" i="28"/>
  <c r="R28" i="28"/>
  <c r="S28" i="28"/>
  <c r="S19" i="28"/>
  <c r="R19" i="28"/>
  <c r="R17" i="28"/>
  <c r="S17" i="28"/>
  <c r="S8" i="28"/>
  <c r="R8" i="28"/>
  <c r="S18" i="28"/>
  <c r="S7" i="28"/>
  <c r="R18" i="28"/>
  <c r="R7" i="28"/>
  <c r="R30" i="28"/>
  <c r="U56" i="12"/>
  <c r="U57" i="12"/>
  <c r="U58" i="12"/>
  <c r="U59" i="12"/>
  <c r="U60" i="12"/>
  <c r="U61" i="12"/>
  <c r="U62" i="12"/>
  <c r="U63" i="12"/>
  <c r="U64" i="12"/>
  <c r="U65" i="12"/>
  <c r="U66" i="12"/>
  <c r="U67" i="12"/>
  <c r="U68" i="12"/>
  <c r="U69" i="12"/>
  <c r="U70" i="12"/>
  <c r="U71" i="12"/>
  <c r="U72" i="12"/>
  <c r="U73" i="12"/>
  <c r="U74" i="12"/>
  <c r="U75" i="12"/>
  <c r="U76" i="12"/>
  <c r="U77" i="12"/>
  <c r="U78" i="12"/>
  <c r="U79" i="12"/>
  <c r="U80" i="12"/>
  <c r="U81" i="12"/>
  <c r="U82" i="12"/>
  <c r="U83" i="12"/>
  <c r="U84" i="12"/>
  <c r="U85" i="12"/>
  <c r="U86" i="12"/>
  <c r="U87" i="12"/>
  <c r="U88" i="12"/>
  <c r="U89" i="12"/>
  <c r="U90" i="12"/>
  <c r="U91" i="12"/>
  <c r="U92" i="12"/>
  <c r="U93" i="12"/>
  <c r="C104" i="12"/>
  <c r="D104" i="12"/>
  <c r="E104" i="12"/>
  <c r="I104" i="12"/>
  <c r="J104" i="12"/>
  <c r="C105" i="12"/>
  <c r="D105" i="12"/>
  <c r="E105" i="12"/>
  <c r="I105" i="12"/>
  <c r="J105" i="12"/>
  <c r="C106" i="12"/>
  <c r="D106" i="12"/>
  <c r="E106" i="12"/>
  <c r="I106" i="12"/>
  <c r="J106" i="12"/>
  <c r="C107" i="12"/>
  <c r="D107" i="12"/>
  <c r="E107" i="12"/>
  <c r="I107" i="12"/>
  <c r="J107" i="12"/>
  <c r="C108" i="12"/>
  <c r="D108" i="12"/>
  <c r="E108" i="12"/>
  <c r="I108" i="12"/>
  <c r="J108" i="12"/>
  <c r="C109" i="12"/>
  <c r="D109" i="12"/>
  <c r="E109" i="12"/>
  <c r="I109" i="12"/>
  <c r="J109" i="12"/>
  <c r="C110" i="12"/>
  <c r="D110" i="12"/>
  <c r="E110" i="12"/>
  <c r="I110" i="12"/>
  <c r="J110" i="12"/>
  <c r="C111" i="12"/>
  <c r="D111" i="12"/>
  <c r="E111" i="12"/>
  <c r="I111" i="12"/>
  <c r="J111" i="12"/>
  <c r="C112" i="12"/>
  <c r="D112" i="12"/>
  <c r="E112" i="12"/>
  <c r="I112" i="12"/>
  <c r="J112" i="12"/>
  <c r="C113" i="12"/>
  <c r="D113" i="12"/>
  <c r="E113" i="12"/>
  <c r="I113" i="12"/>
  <c r="J113" i="12"/>
  <c r="C114" i="12"/>
  <c r="D114" i="12"/>
  <c r="E114" i="12"/>
  <c r="I114" i="12"/>
  <c r="J114" i="12"/>
  <c r="C115" i="12"/>
  <c r="D115" i="12"/>
  <c r="E115" i="12"/>
  <c r="I115" i="12"/>
  <c r="J115" i="12"/>
  <c r="C116" i="12"/>
  <c r="D116" i="12"/>
  <c r="E116" i="12"/>
  <c r="I116" i="12"/>
  <c r="J116" i="12"/>
  <c r="C117" i="12"/>
  <c r="D117" i="12"/>
  <c r="E117" i="12"/>
  <c r="I117" i="12"/>
  <c r="J117" i="12"/>
  <c r="C118" i="12"/>
  <c r="D118" i="12"/>
  <c r="E118" i="12"/>
  <c r="I118" i="12"/>
  <c r="J118" i="12"/>
  <c r="C119" i="12"/>
  <c r="D119" i="12"/>
  <c r="E119" i="12"/>
  <c r="I119" i="12"/>
  <c r="J119" i="12"/>
  <c r="C120" i="12"/>
  <c r="D120" i="12"/>
  <c r="E120" i="12"/>
  <c r="I120" i="12"/>
  <c r="J120" i="12"/>
  <c r="C121" i="12"/>
  <c r="D121" i="12"/>
  <c r="E121" i="12"/>
  <c r="I121" i="12"/>
  <c r="J121" i="12"/>
  <c r="C122" i="12"/>
  <c r="D122" i="12"/>
  <c r="E122" i="12"/>
  <c r="I122" i="12"/>
  <c r="J122" i="12"/>
  <c r="C123" i="12"/>
  <c r="D123" i="12"/>
  <c r="E123" i="12"/>
  <c r="I123" i="12"/>
  <c r="J123" i="12"/>
  <c r="C124" i="12"/>
  <c r="D124" i="12"/>
  <c r="E124" i="12"/>
  <c r="I124" i="12"/>
  <c r="J124" i="12"/>
  <c r="C125" i="12"/>
  <c r="D125" i="12"/>
  <c r="E125" i="12"/>
  <c r="I125" i="12"/>
  <c r="J125" i="12"/>
  <c r="C126" i="12"/>
  <c r="D126" i="12"/>
  <c r="E126" i="12"/>
  <c r="I126" i="12"/>
  <c r="J126" i="12"/>
  <c r="C127" i="12"/>
  <c r="D127" i="12"/>
  <c r="E127" i="12"/>
  <c r="I127" i="12"/>
  <c r="J127" i="12"/>
  <c r="C128" i="12"/>
  <c r="D128" i="12"/>
  <c r="E128" i="12"/>
  <c r="I128" i="12"/>
  <c r="J128" i="12"/>
  <c r="C129" i="12"/>
  <c r="D129" i="12"/>
  <c r="E129" i="12"/>
  <c r="I129" i="12"/>
  <c r="J129" i="12"/>
  <c r="C130" i="12"/>
  <c r="D130" i="12"/>
  <c r="E130" i="12"/>
  <c r="I130" i="12"/>
  <c r="J130" i="12"/>
  <c r="C131" i="12"/>
  <c r="D131" i="12"/>
  <c r="E131" i="12"/>
  <c r="I131" i="12"/>
  <c r="J131" i="12"/>
  <c r="C132" i="12"/>
  <c r="D132" i="12"/>
  <c r="E132" i="12"/>
  <c r="I132" i="12"/>
  <c r="J132" i="12"/>
  <c r="C133" i="12"/>
  <c r="D133" i="12"/>
  <c r="E133" i="12"/>
  <c r="I133" i="12"/>
  <c r="J133" i="12"/>
  <c r="C134" i="12"/>
  <c r="D134" i="12"/>
  <c r="E134" i="12"/>
  <c r="I134" i="12"/>
  <c r="J134" i="12"/>
  <c r="C135" i="12"/>
  <c r="D135" i="12"/>
  <c r="E135" i="12"/>
  <c r="I135" i="12"/>
  <c r="J135" i="12"/>
  <c r="C136" i="12"/>
  <c r="D136" i="12"/>
  <c r="E136" i="12"/>
  <c r="I136" i="12"/>
  <c r="J136" i="12"/>
  <c r="C137" i="12"/>
  <c r="D137" i="12"/>
  <c r="E137" i="12"/>
  <c r="I137" i="12"/>
  <c r="J137" i="12"/>
  <c r="C138" i="12"/>
  <c r="D138" i="12"/>
  <c r="E138" i="12"/>
  <c r="I138" i="12"/>
  <c r="J138" i="12"/>
  <c r="C139" i="12"/>
  <c r="D139" i="12"/>
  <c r="E139" i="12"/>
  <c r="I139" i="12"/>
  <c r="J139" i="12"/>
  <c r="C140" i="12"/>
  <c r="D140" i="12"/>
  <c r="E140" i="12"/>
  <c r="I140" i="12"/>
  <c r="J140" i="12"/>
  <c r="C141" i="12"/>
  <c r="D141" i="12"/>
  <c r="E141" i="12"/>
  <c r="I141" i="12"/>
  <c r="J141" i="12"/>
  <c r="D103" i="12"/>
  <c r="E103" i="12"/>
  <c r="I103" i="12"/>
  <c r="J103" i="12"/>
  <c r="S93" i="12"/>
  <c r="R93" i="12"/>
  <c r="S92" i="12"/>
  <c r="R92" i="12"/>
  <c r="S90" i="12"/>
  <c r="R90" i="12"/>
  <c r="S89" i="12"/>
  <c r="R89" i="12"/>
  <c r="S87" i="12"/>
  <c r="R87" i="12"/>
  <c r="S86" i="12"/>
  <c r="R86" i="12"/>
  <c r="S84" i="12"/>
  <c r="R84" i="12"/>
  <c r="S83" i="12"/>
  <c r="R83" i="12"/>
  <c r="S81" i="12"/>
  <c r="R81" i="12"/>
  <c r="S80" i="12"/>
  <c r="R80" i="12"/>
  <c r="S78" i="12"/>
  <c r="R78" i="12"/>
  <c r="S77" i="12"/>
  <c r="R77" i="12"/>
  <c r="S75" i="12"/>
  <c r="R75" i="12"/>
  <c r="S74" i="12"/>
  <c r="R74" i="12"/>
  <c r="S72" i="12"/>
  <c r="R72" i="12"/>
  <c r="S71" i="12"/>
  <c r="R71" i="12"/>
  <c r="S69" i="12"/>
  <c r="R69" i="12"/>
  <c r="S68" i="12"/>
  <c r="R68" i="12"/>
  <c r="S66" i="12"/>
  <c r="R66" i="12"/>
  <c r="S65" i="12"/>
  <c r="R65" i="12"/>
  <c r="S63" i="12"/>
  <c r="R63" i="12"/>
  <c r="S62" i="12"/>
  <c r="R62" i="12"/>
  <c r="S60" i="12"/>
  <c r="R60" i="12"/>
  <c r="S59" i="12"/>
  <c r="R59" i="12"/>
  <c r="S57" i="12"/>
  <c r="R57" i="12"/>
  <c r="S56" i="12"/>
  <c r="R56" i="12"/>
  <c r="I94" i="12"/>
  <c r="R91" i="12" s="1"/>
  <c r="J94" i="12"/>
  <c r="S82" i="12" s="1"/>
  <c r="I95" i="12"/>
  <c r="J95" i="12"/>
  <c r="I96" i="12"/>
  <c r="J96" i="12"/>
  <c r="D47" i="12"/>
  <c r="E47" i="12"/>
  <c r="I47" i="12"/>
  <c r="J47" i="12"/>
  <c r="D48" i="12"/>
  <c r="E48" i="12"/>
  <c r="I48" i="12"/>
  <c r="J48" i="12"/>
  <c r="C48" i="12"/>
  <c r="C47" i="12"/>
  <c r="D46" i="12"/>
  <c r="D142" i="12" s="1"/>
  <c r="E46" i="12"/>
  <c r="E142" i="12" s="1"/>
  <c r="I46" i="12"/>
  <c r="J46" i="12"/>
  <c r="U55" i="12"/>
  <c r="H92" i="33" l="1"/>
  <c r="R29" i="30"/>
  <c r="R28" i="30"/>
  <c r="N59" i="30"/>
  <c r="N55" i="30"/>
  <c r="N60" i="30"/>
  <c r="N56" i="30"/>
  <c r="N58" i="30"/>
  <c r="N57" i="30"/>
  <c r="V48" i="30"/>
  <c r="C92" i="33"/>
  <c r="E92" i="33"/>
  <c r="N32" i="33"/>
  <c r="N27" i="33"/>
  <c r="N31" i="33"/>
  <c r="N28" i="33"/>
  <c r="N30" i="33"/>
  <c r="N29" i="33"/>
  <c r="S28" i="30"/>
  <c r="S29" i="30"/>
  <c r="V29" i="30" s="1"/>
  <c r="V49" i="30"/>
  <c r="N66" i="33"/>
  <c r="E91" i="33"/>
  <c r="N61" i="33"/>
  <c r="N60" i="33"/>
  <c r="N65" i="33"/>
  <c r="N64" i="33"/>
  <c r="N63" i="33"/>
  <c r="N62" i="33"/>
  <c r="J84" i="30"/>
  <c r="L84" i="30" s="1"/>
  <c r="J83" i="30"/>
  <c r="L108" i="28"/>
  <c r="V47" i="33"/>
  <c r="Q61" i="33"/>
  <c r="Q60" i="33"/>
  <c r="Q66" i="33"/>
  <c r="Q65" i="33"/>
  <c r="H91" i="33"/>
  <c r="Q64" i="33"/>
  <c r="Q63" i="33"/>
  <c r="Q62" i="33"/>
  <c r="I83" i="30"/>
  <c r="R37" i="30"/>
  <c r="R55" i="30"/>
  <c r="R56" i="30"/>
  <c r="R58" i="30"/>
  <c r="R59" i="30"/>
  <c r="R60" i="30"/>
  <c r="R57" i="30"/>
  <c r="I84" i="30"/>
  <c r="S55" i="30"/>
  <c r="S60" i="30"/>
  <c r="S56" i="30"/>
  <c r="S57" i="30"/>
  <c r="S58" i="30"/>
  <c r="S59" i="30"/>
  <c r="R78" i="28"/>
  <c r="R77" i="28"/>
  <c r="R75" i="28"/>
  <c r="R73" i="28"/>
  <c r="R71" i="28"/>
  <c r="R76" i="28"/>
  <c r="R74" i="28"/>
  <c r="R72" i="28"/>
  <c r="R70" i="28"/>
  <c r="I107" i="28"/>
  <c r="S75" i="28"/>
  <c r="V75" i="28" s="1"/>
  <c r="S77" i="28"/>
  <c r="S78" i="28"/>
  <c r="S72" i="28"/>
  <c r="S74" i="28"/>
  <c r="V74" i="28" s="1"/>
  <c r="S73" i="28"/>
  <c r="S70" i="28"/>
  <c r="V70" i="28" s="1"/>
  <c r="S71" i="28"/>
  <c r="S76" i="28"/>
  <c r="J107" i="28"/>
  <c r="R16" i="33"/>
  <c r="R25" i="33" s="1"/>
  <c r="S7" i="33"/>
  <c r="S25" i="33" s="1"/>
  <c r="U23" i="30"/>
  <c r="V11" i="30"/>
  <c r="V22" i="30"/>
  <c r="M47" i="12"/>
  <c r="Q16" i="33"/>
  <c r="V39" i="30"/>
  <c r="U30" i="28"/>
  <c r="V17" i="28"/>
  <c r="V28" i="28"/>
  <c r="V22" i="28"/>
  <c r="S39" i="28"/>
  <c r="N47" i="12"/>
  <c r="U48" i="12"/>
  <c r="N49" i="33"/>
  <c r="N7" i="33"/>
  <c r="V9" i="30"/>
  <c r="V18" i="30"/>
  <c r="V41" i="30"/>
  <c r="I142" i="12"/>
  <c r="V77" i="12"/>
  <c r="S25" i="30"/>
  <c r="R29" i="28"/>
  <c r="V21" i="28"/>
  <c r="S54" i="30"/>
  <c r="V40" i="30"/>
  <c r="R30" i="30"/>
  <c r="V10" i="30"/>
  <c r="S69" i="28"/>
  <c r="V46" i="30"/>
  <c r="V19" i="30"/>
  <c r="U25" i="30"/>
  <c r="V17" i="30"/>
  <c r="S46" i="28"/>
  <c r="V8" i="28"/>
  <c r="V19" i="28"/>
  <c r="V23" i="28"/>
  <c r="U96" i="12"/>
  <c r="V83" i="12"/>
  <c r="Q47" i="12"/>
  <c r="J142" i="12"/>
  <c r="V56" i="12"/>
  <c r="V68" i="12"/>
  <c r="V89" i="12"/>
  <c r="S95" i="12"/>
  <c r="S64" i="12"/>
  <c r="S76" i="12"/>
  <c r="L138" i="12"/>
  <c r="L134" i="12"/>
  <c r="L130" i="12"/>
  <c r="L126" i="12"/>
  <c r="L122" i="12"/>
  <c r="L118" i="12"/>
  <c r="L114" i="12"/>
  <c r="L110" i="12"/>
  <c r="L106" i="12"/>
  <c r="V90" i="12"/>
  <c r="V86" i="12"/>
  <c r="V81" i="12"/>
  <c r="V93" i="12"/>
  <c r="V63" i="12"/>
  <c r="V69" i="12"/>
  <c r="L133" i="12"/>
  <c r="L109" i="12"/>
  <c r="V65" i="12"/>
  <c r="V71" i="12"/>
  <c r="L125" i="12"/>
  <c r="L117" i="12"/>
  <c r="S47" i="12"/>
  <c r="I143" i="12"/>
  <c r="R47" i="12"/>
  <c r="L139" i="12"/>
  <c r="L135" i="12"/>
  <c r="L131" i="12"/>
  <c r="L123" i="12"/>
  <c r="L119" i="12"/>
  <c r="L111" i="12"/>
  <c r="R54" i="30"/>
  <c r="R45" i="30"/>
  <c r="V38" i="30"/>
  <c r="U24" i="30"/>
  <c r="V14" i="30"/>
  <c r="V16" i="30"/>
  <c r="R24" i="30"/>
  <c r="S27" i="30"/>
  <c r="S7" i="30"/>
  <c r="S24" i="30"/>
  <c r="R27" i="30"/>
  <c r="R15" i="30"/>
  <c r="L67" i="30"/>
  <c r="U26" i="30"/>
  <c r="S15" i="30"/>
  <c r="R25" i="30"/>
  <c r="R26" i="30"/>
  <c r="V8" i="30"/>
  <c r="R69" i="28"/>
  <c r="R57" i="28"/>
  <c r="S57" i="28"/>
  <c r="V59" i="28"/>
  <c r="V47" i="28"/>
  <c r="V62" i="28"/>
  <c r="V61" i="28"/>
  <c r="L85" i="28"/>
  <c r="U39" i="28"/>
  <c r="V18" i="28"/>
  <c r="S29" i="28"/>
  <c r="V20" i="28"/>
  <c r="V57" i="12"/>
  <c r="V62" i="12"/>
  <c r="V66" i="12"/>
  <c r="V72" i="12"/>
  <c r="V87" i="12"/>
  <c r="V92" i="12"/>
  <c r="R58" i="12"/>
  <c r="R73" i="12"/>
  <c r="R88" i="12"/>
  <c r="S88" i="12"/>
  <c r="V59" i="12"/>
  <c r="R64" i="12"/>
  <c r="V74" i="12"/>
  <c r="V78" i="12"/>
  <c r="V84" i="12"/>
  <c r="L103" i="12"/>
  <c r="U94" i="12"/>
  <c r="R85" i="12"/>
  <c r="V60" i="12"/>
  <c r="V75" i="12"/>
  <c r="V80" i="12"/>
  <c r="R61" i="12"/>
  <c r="R76" i="12"/>
  <c r="L140" i="12"/>
  <c r="L136" i="12"/>
  <c r="L132" i="12"/>
  <c r="L128" i="12"/>
  <c r="L124" i="12"/>
  <c r="L120" i="12"/>
  <c r="L116" i="12"/>
  <c r="L112" i="12"/>
  <c r="L108" i="12"/>
  <c r="L104" i="12"/>
  <c r="U47" i="12"/>
  <c r="L115" i="12"/>
  <c r="L107" i="12"/>
  <c r="U46" i="12"/>
  <c r="L127" i="12"/>
  <c r="I144" i="12"/>
  <c r="L141" i="12"/>
  <c r="L137" i="12"/>
  <c r="L129" i="12"/>
  <c r="L121" i="12"/>
  <c r="L113" i="12"/>
  <c r="L105" i="12"/>
  <c r="S55" i="12"/>
  <c r="S67" i="12"/>
  <c r="S79" i="12"/>
  <c r="S91" i="12"/>
  <c r="V91" i="12" s="1"/>
  <c r="S96" i="12"/>
  <c r="U95" i="12"/>
  <c r="S30" i="28"/>
  <c r="V30" i="28" s="1"/>
  <c r="V7" i="28"/>
  <c r="U68" i="28"/>
  <c r="R46" i="28"/>
  <c r="R7" i="30"/>
  <c r="S26" i="30"/>
  <c r="U27" i="30"/>
  <c r="V60" i="28"/>
  <c r="U54" i="30"/>
  <c r="S61" i="12"/>
  <c r="S73" i="12"/>
  <c r="S85" i="12"/>
  <c r="J143" i="12"/>
  <c r="S30" i="30"/>
  <c r="U25" i="33"/>
  <c r="R70" i="12"/>
  <c r="R82" i="12"/>
  <c r="V82" i="12" s="1"/>
  <c r="R95" i="12"/>
  <c r="U53" i="30"/>
  <c r="R39" i="28"/>
  <c r="S58" i="12"/>
  <c r="S70" i="12"/>
  <c r="J144" i="12"/>
  <c r="U69" i="28"/>
  <c r="S45" i="30"/>
  <c r="R55" i="12"/>
  <c r="R67" i="12"/>
  <c r="R79" i="12"/>
  <c r="R96" i="12"/>
  <c r="S37" i="30"/>
  <c r="Q7" i="33"/>
  <c r="R40" i="33"/>
  <c r="R49" i="33"/>
  <c r="N16" i="33"/>
  <c r="V17" i="33"/>
  <c r="N26" i="33"/>
  <c r="V42" i="33"/>
  <c r="V44" i="33"/>
  <c r="V51" i="33"/>
  <c r="V53" i="33"/>
  <c r="V57" i="33"/>
  <c r="L73" i="33"/>
  <c r="C25" i="33"/>
  <c r="V8" i="33"/>
  <c r="Q26" i="33"/>
  <c r="U26" i="33"/>
  <c r="N33" i="33"/>
  <c r="U33" i="33"/>
  <c r="N40" i="33"/>
  <c r="V41" i="33"/>
  <c r="V43" i="33"/>
  <c r="V45" i="33"/>
  <c r="V48" i="33"/>
  <c r="V50" i="33"/>
  <c r="V52" i="33"/>
  <c r="V54" i="33"/>
  <c r="D25" i="33"/>
  <c r="M8" i="33"/>
  <c r="M17" i="33"/>
  <c r="S26" i="33"/>
  <c r="V26" i="33" s="1"/>
  <c r="R33" i="33"/>
  <c r="V33" i="33" s="1"/>
  <c r="D73" i="33"/>
  <c r="M41" i="33"/>
  <c r="M43" i="33"/>
  <c r="M45" i="33"/>
  <c r="M48" i="33"/>
  <c r="M50" i="33"/>
  <c r="D58" i="33"/>
  <c r="Q49" i="33"/>
  <c r="U58" i="33"/>
  <c r="S49" i="33"/>
  <c r="U59" i="33"/>
  <c r="S59" i="33"/>
  <c r="L8" i="33"/>
  <c r="L17" i="33"/>
  <c r="Q33" i="33"/>
  <c r="Q40" i="33"/>
  <c r="S40" i="33"/>
  <c r="M42" i="33"/>
  <c r="M44" i="33"/>
  <c r="M47" i="33"/>
  <c r="Q59" i="33"/>
  <c r="C73" i="33"/>
  <c r="C58" i="33"/>
  <c r="L41" i="33"/>
  <c r="L42" i="33"/>
  <c r="L43" i="33"/>
  <c r="L44" i="33"/>
  <c r="L45" i="33"/>
  <c r="L47" i="33"/>
  <c r="L48" i="33"/>
  <c r="L50" i="33"/>
  <c r="N59" i="33"/>
  <c r="R59" i="33"/>
  <c r="V58" i="28"/>
  <c r="V59" i="30" l="1"/>
  <c r="V56" i="30"/>
  <c r="L7" i="33"/>
  <c r="L30" i="33"/>
  <c r="L28" i="33"/>
  <c r="L31" i="33"/>
  <c r="L27" i="33"/>
  <c r="L29" i="33"/>
  <c r="L32" i="33"/>
  <c r="V58" i="30"/>
  <c r="M30" i="33"/>
  <c r="M32" i="33"/>
  <c r="M31" i="33"/>
  <c r="M27" i="33"/>
  <c r="M28" i="33"/>
  <c r="M29" i="33"/>
  <c r="C91" i="33"/>
  <c r="L64" i="33"/>
  <c r="L62" i="33"/>
  <c r="L61" i="33"/>
  <c r="L63" i="33"/>
  <c r="L65" i="33"/>
  <c r="L66" i="33"/>
  <c r="L60" i="33"/>
  <c r="V76" i="28"/>
  <c r="V60" i="30"/>
  <c r="M66" i="33"/>
  <c r="D91" i="33"/>
  <c r="M64" i="33"/>
  <c r="M63" i="33"/>
  <c r="M61" i="33"/>
  <c r="M65" i="33"/>
  <c r="M62" i="33"/>
  <c r="M60" i="33"/>
  <c r="V71" i="28"/>
  <c r="L83" i="30"/>
  <c r="V28" i="30"/>
  <c r="R53" i="30"/>
  <c r="V57" i="30"/>
  <c r="V73" i="28"/>
  <c r="V72" i="28"/>
  <c r="V78" i="28"/>
  <c r="V55" i="30"/>
  <c r="L107" i="28"/>
  <c r="V77" i="28"/>
  <c r="V7" i="33"/>
  <c r="V16" i="33"/>
  <c r="N25" i="33"/>
  <c r="N58" i="33"/>
  <c r="V39" i="28"/>
  <c r="Q25" i="33"/>
  <c r="V30" i="30"/>
  <c r="V57" i="28"/>
  <c r="S68" i="28"/>
  <c r="V47" i="12"/>
  <c r="V45" i="30"/>
  <c r="L16" i="33"/>
  <c r="L25" i="33" s="1"/>
  <c r="V54" i="30"/>
  <c r="R68" i="28"/>
  <c r="L40" i="33"/>
  <c r="M59" i="33"/>
  <c r="M7" i="33"/>
  <c r="V7" i="30"/>
  <c r="V29" i="28"/>
  <c r="L142" i="12"/>
  <c r="V58" i="12"/>
  <c r="V25" i="30"/>
  <c r="V15" i="30"/>
  <c r="V27" i="30"/>
  <c r="R23" i="30"/>
  <c r="V69" i="28"/>
  <c r="V24" i="30"/>
  <c r="V46" i="28"/>
  <c r="L143" i="12"/>
  <c r="V96" i="12"/>
  <c r="V76" i="12"/>
  <c r="V64" i="12"/>
  <c r="V95" i="12"/>
  <c r="L144" i="12"/>
  <c r="V26" i="30"/>
  <c r="S23" i="30"/>
  <c r="V85" i="12"/>
  <c r="V73" i="12"/>
  <c r="V61" i="12"/>
  <c r="V88" i="12"/>
  <c r="V79" i="12"/>
  <c r="V25" i="33"/>
  <c r="S53" i="30"/>
  <c r="V53" i="30" s="1"/>
  <c r="V37" i="30"/>
  <c r="V67" i="12"/>
  <c r="S94" i="12"/>
  <c r="V55" i="12"/>
  <c r="V70" i="12"/>
  <c r="R94" i="12"/>
  <c r="V40" i="33"/>
  <c r="R58" i="33"/>
  <c r="L59" i="33"/>
  <c r="M33" i="33"/>
  <c r="L33" i="33"/>
  <c r="Q58" i="33"/>
  <c r="M16" i="33"/>
  <c r="M40" i="33"/>
  <c r="M26" i="33"/>
  <c r="L26" i="33"/>
  <c r="L49" i="33"/>
  <c r="V59" i="33"/>
  <c r="S58" i="33"/>
  <c r="V49" i="33"/>
  <c r="M49" i="33"/>
  <c r="L58" i="33" l="1"/>
  <c r="V68" i="28"/>
  <c r="M25" i="33"/>
  <c r="V23" i="30"/>
  <c r="V58" i="33"/>
  <c r="V94" i="12"/>
  <c r="M58" i="33"/>
  <c r="C9" i="19" l="1"/>
  <c r="D9" i="19"/>
  <c r="B9" i="19"/>
  <c r="R8" i="19"/>
  <c r="Q8" i="19"/>
  <c r="S48" i="12" l="1"/>
  <c r="U8" i="12"/>
  <c r="U9" i="12"/>
  <c r="U10" i="12"/>
  <c r="U11" i="12"/>
  <c r="U12" i="12"/>
  <c r="U13" i="12"/>
  <c r="U14" i="12"/>
  <c r="U15" i="12"/>
  <c r="U16" i="12"/>
  <c r="U17" i="12"/>
  <c r="U18" i="12"/>
  <c r="U19" i="12"/>
  <c r="U20" i="12"/>
  <c r="U21" i="12"/>
  <c r="U22" i="12"/>
  <c r="U23" i="12"/>
  <c r="U24" i="12"/>
  <c r="U25" i="12"/>
  <c r="U26" i="12"/>
  <c r="U27" i="12"/>
  <c r="U28" i="12"/>
  <c r="U29" i="12"/>
  <c r="U30" i="12"/>
  <c r="U31" i="12"/>
  <c r="U32" i="12"/>
  <c r="U33" i="12"/>
  <c r="U34" i="12"/>
  <c r="U35" i="12"/>
  <c r="U36" i="12"/>
  <c r="U37" i="12"/>
  <c r="U38" i="12"/>
  <c r="U39" i="12"/>
  <c r="U40" i="12"/>
  <c r="U41" i="12"/>
  <c r="U42" i="12"/>
  <c r="U43" i="12"/>
  <c r="U44" i="12"/>
  <c r="U45" i="12"/>
  <c r="U7" i="12"/>
  <c r="R7" i="12"/>
  <c r="R8" i="12"/>
  <c r="S8" i="12"/>
  <c r="R9" i="12"/>
  <c r="S9" i="12"/>
  <c r="R10" i="12"/>
  <c r="R11" i="12"/>
  <c r="S11" i="12"/>
  <c r="R12" i="12"/>
  <c r="S12" i="12"/>
  <c r="R13" i="12"/>
  <c r="R14" i="12"/>
  <c r="S14" i="12"/>
  <c r="R15" i="12"/>
  <c r="S15" i="12"/>
  <c r="R16" i="12"/>
  <c r="R17" i="12"/>
  <c r="S17" i="12"/>
  <c r="R18" i="12"/>
  <c r="S18" i="12"/>
  <c r="R19" i="12"/>
  <c r="R20" i="12"/>
  <c r="S20" i="12"/>
  <c r="R21" i="12"/>
  <c r="S21" i="12"/>
  <c r="R22" i="12"/>
  <c r="R23" i="12"/>
  <c r="S23" i="12"/>
  <c r="R24" i="12"/>
  <c r="S24" i="12"/>
  <c r="R25" i="12"/>
  <c r="R26" i="12"/>
  <c r="S26" i="12"/>
  <c r="R27" i="12"/>
  <c r="S27" i="12"/>
  <c r="R28" i="12"/>
  <c r="R29" i="12"/>
  <c r="S29" i="12"/>
  <c r="R30" i="12"/>
  <c r="S30" i="12"/>
  <c r="R31" i="12"/>
  <c r="R32" i="12"/>
  <c r="S32" i="12"/>
  <c r="R33" i="12"/>
  <c r="S33" i="12"/>
  <c r="R34" i="12"/>
  <c r="R35" i="12"/>
  <c r="S35" i="12"/>
  <c r="R36" i="12"/>
  <c r="S36" i="12"/>
  <c r="R37" i="12"/>
  <c r="R38" i="12"/>
  <c r="S38" i="12"/>
  <c r="R39" i="12"/>
  <c r="S39" i="12"/>
  <c r="R40" i="12"/>
  <c r="R41" i="12"/>
  <c r="S41" i="12"/>
  <c r="R42" i="12"/>
  <c r="S42" i="12"/>
  <c r="R43" i="12"/>
  <c r="R44" i="12"/>
  <c r="S44" i="12"/>
  <c r="R45" i="12"/>
  <c r="S45" i="12"/>
  <c r="R48" i="12"/>
  <c r="J56" i="23"/>
  <c r="J57" i="23"/>
  <c r="J58" i="23"/>
  <c r="J59" i="23"/>
  <c r="J60" i="23"/>
  <c r="J61" i="23"/>
  <c r="J62" i="23"/>
  <c r="J63" i="23"/>
  <c r="J64" i="23"/>
  <c r="J65" i="23"/>
  <c r="J66" i="23"/>
  <c r="J67" i="23"/>
  <c r="J68" i="23"/>
  <c r="J70" i="23"/>
  <c r="J71" i="23"/>
  <c r="I56" i="23"/>
  <c r="I57" i="23"/>
  <c r="I58" i="23"/>
  <c r="I59" i="23"/>
  <c r="I60" i="23"/>
  <c r="I61" i="23"/>
  <c r="I62" i="23"/>
  <c r="I63" i="23"/>
  <c r="I64" i="23"/>
  <c r="I65" i="23"/>
  <c r="I66" i="23"/>
  <c r="I67" i="23"/>
  <c r="I68" i="23"/>
  <c r="I70" i="23"/>
  <c r="I71" i="23"/>
  <c r="U32" i="23"/>
  <c r="U33" i="23"/>
  <c r="U34" i="23"/>
  <c r="U35" i="23"/>
  <c r="U36" i="23"/>
  <c r="U37" i="23"/>
  <c r="U38" i="23"/>
  <c r="U39" i="23"/>
  <c r="U40" i="23"/>
  <c r="U41" i="23"/>
  <c r="U42" i="23"/>
  <c r="U43" i="23"/>
  <c r="U44" i="23"/>
  <c r="U46" i="23"/>
  <c r="U47" i="23"/>
  <c r="I45" i="23"/>
  <c r="R46" i="23" s="1"/>
  <c r="J45" i="23"/>
  <c r="S46" i="23" s="1"/>
  <c r="I31" i="23"/>
  <c r="J31" i="23"/>
  <c r="U8" i="23"/>
  <c r="U9" i="23"/>
  <c r="U10" i="23"/>
  <c r="U11" i="23"/>
  <c r="U12" i="23"/>
  <c r="U13" i="23"/>
  <c r="U14" i="23"/>
  <c r="U15" i="23"/>
  <c r="U16" i="23"/>
  <c r="U17" i="23"/>
  <c r="U18" i="23"/>
  <c r="U19" i="23"/>
  <c r="U20" i="23"/>
  <c r="U22" i="23"/>
  <c r="U23" i="23"/>
  <c r="I21" i="23"/>
  <c r="J21" i="23"/>
  <c r="I7" i="23"/>
  <c r="J7" i="23"/>
  <c r="I56" i="22"/>
  <c r="J56" i="22"/>
  <c r="I57" i="22"/>
  <c r="J57" i="22"/>
  <c r="I58" i="22"/>
  <c r="J58" i="22"/>
  <c r="I59" i="22"/>
  <c r="J59" i="22"/>
  <c r="I60" i="22"/>
  <c r="J60" i="22"/>
  <c r="I61" i="22"/>
  <c r="J61" i="22"/>
  <c r="I62" i="22"/>
  <c r="J62" i="22"/>
  <c r="I63" i="22"/>
  <c r="J63" i="22"/>
  <c r="I64" i="22"/>
  <c r="J64" i="22"/>
  <c r="I65" i="22"/>
  <c r="J65" i="22"/>
  <c r="I66" i="22"/>
  <c r="J66" i="22"/>
  <c r="I67" i="22"/>
  <c r="J67" i="22"/>
  <c r="I68" i="22"/>
  <c r="J68" i="22"/>
  <c r="I70" i="22"/>
  <c r="J70" i="22"/>
  <c r="I71" i="22"/>
  <c r="J71" i="22"/>
  <c r="U32" i="22"/>
  <c r="U33" i="22"/>
  <c r="U34" i="22"/>
  <c r="U35" i="22"/>
  <c r="U36" i="22"/>
  <c r="U37" i="22"/>
  <c r="U38" i="22"/>
  <c r="U39" i="22"/>
  <c r="U40" i="22"/>
  <c r="U41" i="22"/>
  <c r="U42" i="22"/>
  <c r="U43" i="22"/>
  <c r="U44" i="22"/>
  <c r="U46" i="22"/>
  <c r="U47" i="22"/>
  <c r="I45" i="22"/>
  <c r="R47" i="22" s="1"/>
  <c r="J45" i="22"/>
  <c r="S46" i="22" s="1"/>
  <c r="I31" i="22"/>
  <c r="J31" i="22"/>
  <c r="U8" i="22"/>
  <c r="U9" i="22"/>
  <c r="U10" i="22"/>
  <c r="U11" i="22"/>
  <c r="U12" i="22"/>
  <c r="U13" i="22"/>
  <c r="U14" i="22"/>
  <c r="U15" i="22"/>
  <c r="U16" i="22"/>
  <c r="U17" i="22"/>
  <c r="U18" i="22"/>
  <c r="U19" i="22"/>
  <c r="U20" i="22"/>
  <c r="U22" i="22"/>
  <c r="U23" i="22"/>
  <c r="I21" i="22"/>
  <c r="R23" i="22" s="1"/>
  <c r="J21" i="22"/>
  <c r="I7" i="22"/>
  <c r="R8" i="22" s="1"/>
  <c r="J7" i="22"/>
  <c r="S12" i="22" s="1"/>
  <c r="I56" i="21"/>
  <c r="J56" i="21"/>
  <c r="I57" i="21"/>
  <c r="J57" i="21"/>
  <c r="I58" i="21"/>
  <c r="J58" i="21"/>
  <c r="I59" i="21"/>
  <c r="J59" i="21"/>
  <c r="I60" i="21"/>
  <c r="J60" i="21"/>
  <c r="I61" i="21"/>
  <c r="J61" i="21"/>
  <c r="I62" i="21"/>
  <c r="J62" i="21"/>
  <c r="I63" i="21"/>
  <c r="J63" i="21"/>
  <c r="I64" i="21"/>
  <c r="J64" i="21"/>
  <c r="I65" i="21"/>
  <c r="J65" i="21"/>
  <c r="I66" i="21"/>
  <c r="J66" i="21"/>
  <c r="I67" i="21"/>
  <c r="J67" i="21"/>
  <c r="I68" i="21"/>
  <c r="J68" i="21"/>
  <c r="I70" i="21"/>
  <c r="J70" i="21"/>
  <c r="I71" i="21"/>
  <c r="J71" i="21"/>
  <c r="U32" i="21"/>
  <c r="U33" i="21"/>
  <c r="U34" i="21"/>
  <c r="U35" i="21"/>
  <c r="U36" i="21"/>
  <c r="U37" i="21"/>
  <c r="U38" i="21"/>
  <c r="U39" i="21"/>
  <c r="U40" i="21"/>
  <c r="U41" i="21"/>
  <c r="U42" i="21"/>
  <c r="U43" i="21"/>
  <c r="U44" i="21"/>
  <c r="U46" i="21"/>
  <c r="U47" i="21"/>
  <c r="R47" i="21"/>
  <c r="S47" i="21"/>
  <c r="I31" i="21"/>
  <c r="J31" i="21"/>
  <c r="U8" i="21"/>
  <c r="U9" i="21"/>
  <c r="U10" i="21"/>
  <c r="U11" i="21"/>
  <c r="U12" i="21"/>
  <c r="U13" i="21"/>
  <c r="U14" i="21"/>
  <c r="U15" i="21"/>
  <c r="U16" i="21"/>
  <c r="U17" i="21"/>
  <c r="U18" i="21"/>
  <c r="U19" i="21"/>
  <c r="U20" i="21"/>
  <c r="U22" i="21"/>
  <c r="U23" i="21"/>
  <c r="U21" i="21"/>
  <c r="S23" i="21"/>
  <c r="I7" i="21"/>
  <c r="J7" i="21"/>
  <c r="H25" i="20"/>
  <c r="I25" i="20"/>
  <c r="H26" i="20"/>
  <c r="I26" i="20"/>
  <c r="H27" i="20"/>
  <c r="I27" i="20"/>
  <c r="T17" i="20"/>
  <c r="T18" i="20"/>
  <c r="T16" i="20"/>
  <c r="T8" i="20"/>
  <c r="T9" i="20"/>
  <c r="T7" i="20"/>
  <c r="Q16" i="20"/>
  <c r="R16" i="20"/>
  <c r="Q17" i="20"/>
  <c r="R17" i="20"/>
  <c r="Q7" i="20"/>
  <c r="R7" i="20"/>
  <c r="Q8" i="20"/>
  <c r="R8" i="20"/>
  <c r="H25" i="19"/>
  <c r="I25" i="19"/>
  <c r="H26" i="19"/>
  <c r="I26" i="19"/>
  <c r="H27" i="19"/>
  <c r="I27" i="19"/>
  <c r="T17" i="19"/>
  <c r="T18" i="19"/>
  <c r="T16" i="19"/>
  <c r="R17" i="19"/>
  <c r="Q17" i="19"/>
  <c r="R16" i="19"/>
  <c r="Q16" i="19"/>
  <c r="T8" i="19"/>
  <c r="T9" i="19"/>
  <c r="T7" i="19"/>
  <c r="U8" i="19"/>
  <c r="R7" i="19"/>
  <c r="Q7" i="19"/>
  <c r="Q9" i="19" s="1"/>
  <c r="L68" i="22" l="1"/>
  <c r="V46" i="23"/>
  <c r="L64" i="22"/>
  <c r="L56" i="22"/>
  <c r="K25" i="20"/>
  <c r="V29" i="12"/>
  <c r="L60" i="22"/>
  <c r="L66" i="22"/>
  <c r="L62" i="22"/>
  <c r="L58" i="22"/>
  <c r="V41" i="12"/>
  <c r="V36" i="12"/>
  <c r="V17" i="12"/>
  <c r="V12" i="12"/>
  <c r="V24" i="12"/>
  <c r="V35" i="12"/>
  <c r="V30" i="12"/>
  <c r="V11" i="12"/>
  <c r="V42" i="12"/>
  <c r="V23" i="12"/>
  <c r="V18" i="12"/>
  <c r="U21" i="22"/>
  <c r="L65" i="22"/>
  <c r="L61" i="22"/>
  <c r="L57" i="22"/>
  <c r="K26" i="20"/>
  <c r="V45" i="12"/>
  <c r="V26" i="12"/>
  <c r="V21" i="12"/>
  <c r="V44" i="12"/>
  <c r="V39" i="12"/>
  <c r="V20" i="12"/>
  <c r="V15" i="12"/>
  <c r="V38" i="12"/>
  <c r="V14" i="12"/>
  <c r="V9" i="12"/>
  <c r="L67" i="23"/>
  <c r="L59" i="23"/>
  <c r="Q18" i="20"/>
  <c r="V48" i="12"/>
  <c r="V33" i="12"/>
  <c r="Q18" i="19"/>
  <c r="V32" i="12"/>
  <c r="V27" i="12"/>
  <c r="V8" i="12"/>
  <c r="R46" i="12"/>
  <c r="S43" i="12"/>
  <c r="V43" i="12" s="1"/>
  <c r="S40" i="12"/>
  <c r="V40" i="12" s="1"/>
  <c r="S37" i="12"/>
  <c r="V37" i="12" s="1"/>
  <c r="S34" i="12"/>
  <c r="V34" i="12" s="1"/>
  <c r="S31" i="12"/>
  <c r="V31" i="12" s="1"/>
  <c r="S28" i="12"/>
  <c r="V28" i="12" s="1"/>
  <c r="S25" i="12"/>
  <c r="V25" i="12" s="1"/>
  <c r="S22" i="12"/>
  <c r="V22" i="12" s="1"/>
  <c r="S19" i="12"/>
  <c r="V19" i="12" s="1"/>
  <c r="S16" i="12"/>
  <c r="V16" i="12" s="1"/>
  <c r="S13" i="12"/>
  <c r="V13" i="12" s="1"/>
  <c r="S10" i="12"/>
  <c r="V10" i="12" s="1"/>
  <c r="S7" i="12"/>
  <c r="L66" i="23"/>
  <c r="U7" i="23"/>
  <c r="R46" i="22"/>
  <c r="V46" i="22" s="1"/>
  <c r="L70" i="22"/>
  <c r="R18" i="22"/>
  <c r="R14" i="22"/>
  <c r="J48" i="21"/>
  <c r="S31" i="21" s="1"/>
  <c r="S41" i="21"/>
  <c r="R39" i="21"/>
  <c r="I48" i="21"/>
  <c r="U7" i="21"/>
  <c r="J24" i="21"/>
  <c r="R9" i="21"/>
  <c r="I24" i="21"/>
  <c r="R7" i="21" s="1"/>
  <c r="R9" i="20"/>
  <c r="K27" i="19"/>
  <c r="K25" i="19"/>
  <c r="J48" i="23"/>
  <c r="S31" i="23" s="1"/>
  <c r="I48" i="23"/>
  <c r="R45" i="23" s="1"/>
  <c r="L68" i="23"/>
  <c r="L58" i="23"/>
  <c r="L64" i="23"/>
  <c r="S42" i="23"/>
  <c r="S38" i="23"/>
  <c r="S34" i="23"/>
  <c r="L61" i="23"/>
  <c r="I24" i="23"/>
  <c r="R22" i="23" s="1"/>
  <c r="U21" i="23"/>
  <c r="L71" i="23"/>
  <c r="L70" i="23"/>
  <c r="L65" i="23"/>
  <c r="L57" i="23"/>
  <c r="L56" i="23"/>
  <c r="L63" i="23"/>
  <c r="L62" i="23"/>
  <c r="L60" i="23"/>
  <c r="I48" i="22"/>
  <c r="R31" i="22" s="1"/>
  <c r="J48" i="22"/>
  <c r="S31" i="22" s="1"/>
  <c r="R33" i="22"/>
  <c r="S32" i="22"/>
  <c r="R41" i="22"/>
  <c r="R37" i="22"/>
  <c r="R10" i="22"/>
  <c r="I24" i="22"/>
  <c r="R7" i="22" s="1"/>
  <c r="R22" i="22"/>
  <c r="S38" i="21"/>
  <c r="S33" i="21"/>
  <c r="S46" i="21"/>
  <c r="J69" i="21"/>
  <c r="L71" i="21"/>
  <c r="V47" i="21"/>
  <c r="L70" i="21"/>
  <c r="U45" i="21"/>
  <c r="R44" i="21"/>
  <c r="L65" i="21"/>
  <c r="L61" i="21"/>
  <c r="R32" i="21"/>
  <c r="L67" i="21"/>
  <c r="L63" i="21"/>
  <c r="L59" i="21"/>
  <c r="U31" i="21"/>
  <c r="R41" i="21"/>
  <c r="L57" i="21"/>
  <c r="R36" i="21"/>
  <c r="L68" i="21"/>
  <c r="L64" i="21"/>
  <c r="L60" i="21"/>
  <c r="L56" i="21"/>
  <c r="R33" i="21"/>
  <c r="S19" i="21"/>
  <c r="R19" i="21"/>
  <c r="S16" i="21"/>
  <c r="R14" i="21"/>
  <c r="S11" i="21"/>
  <c r="R11" i="21"/>
  <c r="L66" i="21"/>
  <c r="L62" i="21"/>
  <c r="L58" i="21"/>
  <c r="U17" i="20"/>
  <c r="U16" i="20"/>
  <c r="Q9" i="20"/>
  <c r="K27" i="20"/>
  <c r="U8" i="20"/>
  <c r="U17" i="19"/>
  <c r="U16" i="19"/>
  <c r="U7" i="19"/>
  <c r="K26" i="19"/>
  <c r="R9" i="19"/>
  <c r="U9" i="19" s="1"/>
  <c r="S17" i="22"/>
  <c r="R18" i="20"/>
  <c r="R16" i="21"/>
  <c r="S13" i="21"/>
  <c r="S43" i="21"/>
  <c r="R38" i="21"/>
  <c r="S35" i="21"/>
  <c r="R46" i="21"/>
  <c r="I69" i="21"/>
  <c r="S8" i="22"/>
  <c r="V8" i="22" s="1"/>
  <c r="R17" i="22"/>
  <c r="R13" i="22"/>
  <c r="R9" i="22"/>
  <c r="U7" i="20"/>
  <c r="R8" i="21"/>
  <c r="S18" i="21"/>
  <c r="R13" i="21"/>
  <c r="S10" i="21"/>
  <c r="S22" i="21"/>
  <c r="R43" i="21"/>
  <c r="S40" i="21"/>
  <c r="R35" i="21"/>
  <c r="S22" i="22"/>
  <c r="S23" i="22"/>
  <c r="V23" i="22" s="1"/>
  <c r="S20" i="22"/>
  <c r="S16" i="22"/>
  <c r="J24" i="22"/>
  <c r="U7" i="22"/>
  <c r="R18" i="19"/>
  <c r="S8" i="21"/>
  <c r="R18" i="21"/>
  <c r="S15" i="21"/>
  <c r="R10" i="21"/>
  <c r="R22" i="21"/>
  <c r="R40" i="21"/>
  <c r="S37" i="21"/>
  <c r="R20" i="22"/>
  <c r="R16" i="22"/>
  <c r="R12" i="22"/>
  <c r="V12" i="22" s="1"/>
  <c r="S20" i="21"/>
  <c r="R15" i="21"/>
  <c r="S12" i="21"/>
  <c r="S42" i="21"/>
  <c r="R37" i="21"/>
  <c r="S34" i="21"/>
  <c r="J55" i="21"/>
  <c r="S19" i="22"/>
  <c r="S15" i="22"/>
  <c r="S11" i="22"/>
  <c r="R20" i="21"/>
  <c r="S17" i="21"/>
  <c r="R12" i="21"/>
  <c r="S9" i="21"/>
  <c r="R23" i="21"/>
  <c r="V23" i="21" s="1"/>
  <c r="S32" i="21"/>
  <c r="R42" i="21"/>
  <c r="S39" i="21"/>
  <c r="R34" i="21"/>
  <c r="I55" i="21"/>
  <c r="R19" i="22"/>
  <c r="R15" i="22"/>
  <c r="R11" i="22"/>
  <c r="L67" i="22"/>
  <c r="L63" i="22"/>
  <c r="L59" i="22"/>
  <c r="I55" i="22"/>
  <c r="S13" i="22"/>
  <c r="R17" i="21"/>
  <c r="S14" i="21"/>
  <c r="S44" i="21"/>
  <c r="S36" i="21"/>
  <c r="S18" i="22"/>
  <c r="S14" i="22"/>
  <c r="S10" i="22"/>
  <c r="S9" i="22"/>
  <c r="L71" i="22"/>
  <c r="S44" i="22"/>
  <c r="S40" i="22"/>
  <c r="S36" i="22"/>
  <c r="U31" i="22"/>
  <c r="R42" i="23"/>
  <c r="R38" i="23"/>
  <c r="R34" i="23"/>
  <c r="I55" i="23"/>
  <c r="R44" i="22"/>
  <c r="R40" i="22"/>
  <c r="R36" i="22"/>
  <c r="U45" i="22"/>
  <c r="R32" i="23"/>
  <c r="S41" i="23"/>
  <c r="S37" i="23"/>
  <c r="S33" i="23"/>
  <c r="S43" i="22"/>
  <c r="S39" i="22"/>
  <c r="S35" i="22"/>
  <c r="J69" i="22"/>
  <c r="J24" i="23"/>
  <c r="S7" i="23" s="1"/>
  <c r="S32" i="23"/>
  <c r="R41" i="23"/>
  <c r="R37" i="23"/>
  <c r="R33" i="23"/>
  <c r="I69" i="23"/>
  <c r="J55" i="23"/>
  <c r="R43" i="22"/>
  <c r="R39" i="22"/>
  <c r="R35" i="22"/>
  <c r="I69" i="22"/>
  <c r="S47" i="23"/>
  <c r="S44" i="23"/>
  <c r="S40" i="23"/>
  <c r="S36" i="23"/>
  <c r="U31" i="23"/>
  <c r="S42" i="22"/>
  <c r="S38" i="22"/>
  <c r="S34" i="22"/>
  <c r="S47" i="22"/>
  <c r="V47" i="22" s="1"/>
  <c r="R47" i="23"/>
  <c r="R44" i="23"/>
  <c r="R40" i="23"/>
  <c r="R36" i="23"/>
  <c r="U45" i="23"/>
  <c r="J69" i="23"/>
  <c r="R42" i="22"/>
  <c r="R38" i="22"/>
  <c r="R34" i="22"/>
  <c r="S43" i="23"/>
  <c r="S39" i="23"/>
  <c r="S35" i="23"/>
  <c r="R32" i="22"/>
  <c r="S41" i="22"/>
  <c r="S37" i="22"/>
  <c r="S33" i="22"/>
  <c r="J55" i="22"/>
  <c r="S8" i="23"/>
  <c r="R43" i="23"/>
  <c r="R39" i="23"/>
  <c r="R35" i="23"/>
  <c r="R8" i="23"/>
  <c r="S20" i="23"/>
  <c r="S19" i="23"/>
  <c r="S18" i="23"/>
  <c r="S17" i="23"/>
  <c r="S16" i="23"/>
  <c r="S15" i="23"/>
  <c r="S14" i="23"/>
  <c r="S13" i="23"/>
  <c r="S12" i="23"/>
  <c r="S11" i="23"/>
  <c r="S10" i="23"/>
  <c r="S9" i="23"/>
  <c r="R20" i="23"/>
  <c r="R19" i="23"/>
  <c r="R18" i="23"/>
  <c r="R17" i="23"/>
  <c r="R16" i="23"/>
  <c r="R15" i="23"/>
  <c r="R14" i="23"/>
  <c r="R13" i="23"/>
  <c r="R12" i="23"/>
  <c r="R11" i="23"/>
  <c r="R10" i="23"/>
  <c r="R9" i="23"/>
  <c r="R21" i="21" l="1"/>
  <c r="R24" i="21" s="1"/>
  <c r="V10" i="23"/>
  <c r="V42" i="23"/>
  <c r="V33" i="22"/>
  <c r="I72" i="21"/>
  <c r="V10" i="22"/>
  <c r="U18" i="20"/>
  <c r="V37" i="22"/>
  <c r="V14" i="22"/>
  <c r="U18" i="19"/>
  <c r="R7" i="23"/>
  <c r="V7" i="23" s="1"/>
  <c r="V12" i="23"/>
  <c r="V8" i="23"/>
  <c r="V14" i="23"/>
  <c r="V13" i="22"/>
  <c r="S45" i="21"/>
  <c r="S48" i="21" s="1"/>
  <c r="V9" i="21"/>
  <c r="U9" i="20"/>
  <c r="S45" i="23"/>
  <c r="S48" i="23" s="1"/>
  <c r="R21" i="23"/>
  <c r="V18" i="23"/>
  <c r="V11" i="23"/>
  <c r="V19" i="23"/>
  <c r="V20" i="23"/>
  <c r="V13" i="23"/>
  <c r="U48" i="22"/>
  <c r="V18" i="22"/>
  <c r="V39" i="21"/>
  <c r="V44" i="21"/>
  <c r="V32" i="21"/>
  <c r="L69" i="21"/>
  <c r="V22" i="22"/>
  <c r="R45" i="22"/>
  <c r="R48" i="22" s="1"/>
  <c r="I72" i="22"/>
  <c r="V15" i="23"/>
  <c r="V36" i="21"/>
  <c r="V16" i="23"/>
  <c r="U24" i="22"/>
  <c r="V9" i="23"/>
  <c r="V17" i="23"/>
  <c r="V16" i="21"/>
  <c r="V33" i="21"/>
  <c r="R21" i="22"/>
  <c r="R24" i="22" s="1"/>
  <c r="V7" i="12"/>
  <c r="S46" i="12"/>
  <c r="V46" i="12" s="1"/>
  <c r="V36" i="23"/>
  <c r="V33" i="23"/>
  <c r="V40" i="23"/>
  <c r="V37" i="23"/>
  <c r="I72" i="23"/>
  <c r="R23" i="23"/>
  <c r="S45" i="22"/>
  <c r="S48" i="22" s="1"/>
  <c r="V34" i="22"/>
  <c r="V40" i="22"/>
  <c r="V35" i="22"/>
  <c r="V41" i="21"/>
  <c r="V46" i="21"/>
  <c r="J72" i="21"/>
  <c r="U24" i="21"/>
  <c r="S21" i="21"/>
  <c r="V14" i="21"/>
  <c r="S7" i="21"/>
  <c r="V11" i="21"/>
  <c r="R31" i="23"/>
  <c r="V31" i="23" s="1"/>
  <c r="U48" i="23"/>
  <c r="V32" i="23"/>
  <c r="V38" i="23"/>
  <c r="V35" i="23"/>
  <c r="V34" i="23"/>
  <c r="L69" i="23"/>
  <c r="S23" i="23"/>
  <c r="S21" i="23"/>
  <c r="L55" i="22"/>
  <c r="V41" i="22"/>
  <c r="V42" i="22"/>
  <c r="V32" i="22"/>
  <c r="V36" i="22"/>
  <c r="V11" i="22"/>
  <c r="V15" i="22"/>
  <c r="J72" i="22"/>
  <c r="V17" i="22"/>
  <c r="V9" i="22"/>
  <c r="S21" i="22"/>
  <c r="L69" i="22"/>
  <c r="S7" i="22"/>
  <c r="V7" i="22" s="1"/>
  <c r="V38" i="21"/>
  <c r="R45" i="21"/>
  <c r="V37" i="21"/>
  <c r="V40" i="21"/>
  <c r="V42" i="21"/>
  <c r="V13" i="21"/>
  <c r="V19" i="21"/>
  <c r="V39" i="23"/>
  <c r="S22" i="23"/>
  <c r="V22" i="23" s="1"/>
  <c r="U24" i="23"/>
  <c r="V41" i="23"/>
  <c r="V44" i="22"/>
  <c r="V17" i="21"/>
  <c r="V19" i="22"/>
  <c r="U48" i="21"/>
  <c r="V43" i="23"/>
  <c r="V44" i="23"/>
  <c r="V20" i="21"/>
  <c r="V12" i="21"/>
  <c r="V8" i="21"/>
  <c r="V47" i="23"/>
  <c r="L55" i="23"/>
  <c r="L55" i="21"/>
  <c r="V35" i="21"/>
  <c r="V38" i="22"/>
  <c r="V39" i="22"/>
  <c r="V16" i="22"/>
  <c r="V22" i="21"/>
  <c r="V43" i="22"/>
  <c r="V34" i="21"/>
  <c r="V20" i="22"/>
  <c r="V10" i="21"/>
  <c r="V43" i="21"/>
  <c r="V18" i="21"/>
  <c r="V31" i="22"/>
  <c r="J72" i="23"/>
  <c r="V15" i="21"/>
  <c r="R31" i="21"/>
  <c r="V21" i="21" l="1"/>
  <c r="L72" i="21"/>
  <c r="V21" i="22"/>
  <c r="V45" i="21"/>
  <c r="S24" i="21"/>
  <c r="V24" i="21" s="1"/>
  <c r="R24" i="23"/>
  <c r="L72" i="23"/>
  <c r="V45" i="22"/>
  <c r="V45" i="23"/>
  <c r="V21" i="23"/>
  <c r="L72" i="22"/>
  <c r="V7" i="21"/>
  <c r="V23" i="23"/>
  <c r="R48" i="23"/>
  <c r="V48" i="23" s="1"/>
  <c r="S24" i="23"/>
  <c r="V48" i="22"/>
  <c r="S24" i="22"/>
  <c r="V24" i="22" s="1"/>
  <c r="R48" i="21"/>
  <c r="V48" i="21" s="1"/>
  <c r="V31" i="21"/>
  <c r="V24" i="23" l="1"/>
  <c r="H142" i="12"/>
  <c r="H45" i="22"/>
  <c r="Q46" i="22" l="1"/>
  <c r="Q47" i="22"/>
  <c r="H45" i="21"/>
  <c r="Q47" i="21" l="1"/>
  <c r="Q46" i="21"/>
  <c r="E54" i="30"/>
  <c r="D54" i="30"/>
  <c r="C54" i="30"/>
  <c r="N46" i="30"/>
  <c r="D45" i="30"/>
  <c r="C45" i="30"/>
  <c r="N41" i="30"/>
  <c r="D37" i="30"/>
  <c r="C37" i="30"/>
  <c r="H24" i="30"/>
  <c r="H84" i="30" s="1"/>
  <c r="E24" i="30"/>
  <c r="D24" i="30"/>
  <c r="C24" i="30"/>
  <c r="D15" i="30"/>
  <c r="C15" i="30"/>
  <c r="D7" i="30"/>
  <c r="C7" i="30"/>
  <c r="D57" i="28"/>
  <c r="C57" i="28"/>
  <c r="D46" i="28"/>
  <c r="C46" i="28"/>
  <c r="D78" i="28"/>
  <c r="C78" i="28"/>
  <c r="D73" i="28"/>
  <c r="C73" i="28"/>
  <c r="D72" i="28"/>
  <c r="C72" i="28"/>
  <c r="D71" i="28"/>
  <c r="C71" i="28"/>
  <c r="D70" i="28"/>
  <c r="C70" i="28"/>
  <c r="D69" i="28"/>
  <c r="D108" i="28" s="1"/>
  <c r="C69" i="28"/>
  <c r="D18" i="28"/>
  <c r="D7" i="28"/>
  <c r="C18" i="28"/>
  <c r="C7" i="28"/>
  <c r="C30" i="28"/>
  <c r="C46" i="12"/>
  <c r="M22" i="30" l="1"/>
  <c r="M21" i="30"/>
  <c r="M20" i="30"/>
  <c r="C110" i="28"/>
  <c r="L48" i="28"/>
  <c r="L49" i="28"/>
  <c r="L50" i="28"/>
  <c r="L51" i="28"/>
  <c r="L52" i="28"/>
  <c r="L53" i="28"/>
  <c r="L54" i="28"/>
  <c r="L55" i="28"/>
  <c r="L56" i="28"/>
  <c r="D75" i="30"/>
  <c r="M50" i="30"/>
  <c r="M51" i="30"/>
  <c r="M52" i="30"/>
  <c r="D109" i="28"/>
  <c r="L11" i="28"/>
  <c r="L12" i="28"/>
  <c r="L13" i="28"/>
  <c r="L14" i="28"/>
  <c r="L15" i="28"/>
  <c r="L16" i="28"/>
  <c r="L9" i="28"/>
  <c r="L10" i="28"/>
  <c r="M10" i="28"/>
  <c r="M11" i="28"/>
  <c r="M12" i="28"/>
  <c r="M9" i="28"/>
  <c r="M13" i="28"/>
  <c r="M14" i="28"/>
  <c r="M15" i="28"/>
  <c r="M16" i="28"/>
  <c r="C96" i="28"/>
  <c r="L62" i="28"/>
  <c r="L67" i="28"/>
  <c r="L59" i="28"/>
  <c r="L64" i="28"/>
  <c r="L63" i="28"/>
  <c r="L60" i="28"/>
  <c r="L66" i="28"/>
  <c r="L61" i="28"/>
  <c r="L65" i="28"/>
  <c r="C84" i="30"/>
  <c r="D117" i="28"/>
  <c r="D96" i="28"/>
  <c r="M59" i="28"/>
  <c r="M60" i="28"/>
  <c r="M61" i="28"/>
  <c r="M62" i="28"/>
  <c r="M63" i="28"/>
  <c r="M64" i="28"/>
  <c r="M65" i="28"/>
  <c r="M66" i="28"/>
  <c r="M67" i="28"/>
  <c r="D84" i="30"/>
  <c r="L21" i="28"/>
  <c r="L24" i="28"/>
  <c r="L25" i="28"/>
  <c r="L26" i="28"/>
  <c r="L27" i="28"/>
  <c r="D110" i="28"/>
  <c r="C108" i="28"/>
  <c r="L42" i="30"/>
  <c r="L43" i="30"/>
  <c r="L44" i="30"/>
  <c r="E84" i="30"/>
  <c r="M48" i="28"/>
  <c r="M49" i="28"/>
  <c r="M50" i="28"/>
  <c r="M51" i="28"/>
  <c r="M52" i="28"/>
  <c r="M53" i="28"/>
  <c r="M54" i="28"/>
  <c r="M55" i="28"/>
  <c r="M56" i="28"/>
  <c r="M20" i="28"/>
  <c r="M26" i="28"/>
  <c r="M24" i="28"/>
  <c r="M25" i="28"/>
  <c r="M27" i="28"/>
  <c r="C112" i="28"/>
  <c r="D112" i="28"/>
  <c r="M42" i="30"/>
  <c r="M43" i="30"/>
  <c r="M44" i="30"/>
  <c r="C75" i="30"/>
  <c r="L50" i="30"/>
  <c r="L51" i="30"/>
  <c r="L52" i="30"/>
  <c r="C111" i="28"/>
  <c r="D111" i="28"/>
  <c r="C109" i="28"/>
  <c r="C117" i="28"/>
  <c r="L20" i="30"/>
  <c r="L21" i="30"/>
  <c r="C142" i="12"/>
  <c r="L47" i="12"/>
  <c r="Q47" i="30"/>
  <c r="D53" i="30"/>
  <c r="D23" i="30"/>
  <c r="M9" i="30"/>
  <c r="M10" i="30"/>
  <c r="M14" i="30"/>
  <c r="N49" i="30"/>
  <c r="M48" i="30"/>
  <c r="M40" i="30"/>
  <c r="N38" i="30"/>
  <c r="M39" i="30"/>
  <c r="M17" i="30"/>
  <c r="M19" i="30"/>
  <c r="N14" i="30"/>
  <c r="L8" i="30"/>
  <c r="N8" i="30"/>
  <c r="L11" i="30"/>
  <c r="N11" i="30"/>
  <c r="L19" i="30"/>
  <c r="L17" i="30"/>
  <c r="N19" i="30"/>
  <c r="N17" i="30"/>
  <c r="L16" i="30"/>
  <c r="N18" i="30"/>
  <c r="L22" i="30"/>
  <c r="C23" i="30"/>
  <c r="M8" i="30"/>
  <c r="L9" i="30"/>
  <c r="N9" i="30"/>
  <c r="L10" i="30"/>
  <c r="N10" i="30"/>
  <c r="M11" i="30"/>
  <c r="L14" i="30"/>
  <c r="N16" i="30"/>
  <c r="L18" i="30"/>
  <c r="N22" i="30"/>
  <c r="E23" i="30"/>
  <c r="C67" i="30"/>
  <c r="C53" i="30"/>
  <c r="L40" i="30"/>
  <c r="L39" i="30"/>
  <c r="E67" i="30"/>
  <c r="N37" i="30"/>
  <c r="N40" i="30"/>
  <c r="N39" i="30"/>
  <c r="Q40" i="30"/>
  <c r="Q39" i="30"/>
  <c r="Q37" i="30"/>
  <c r="L38" i="30"/>
  <c r="Q38" i="30"/>
  <c r="L41" i="30"/>
  <c r="Q41" i="30"/>
  <c r="L48" i="30"/>
  <c r="L49" i="30"/>
  <c r="N48" i="30"/>
  <c r="N47" i="30"/>
  <c r="Q48" i="30"/>
  <c r="Q49" i="30"/>
  <c r="L46" i="30"/>
  <c r="Q46" i="30"/>
  <c r="L47" i="30"/>
  <c r="D67" i="30"/>
  <c r="M16" i="30"/>
  <c r="M18" i="30"/>
  <c r="M38" i="30"/>
  <c r="M41" i="30"/>
  <c r="M49" i="30"/>
  <c r="M47" i="30"/>
  <c r="M46" i="30"/>
  <c r="N47" i="28"/>
  <c r="C68" i="28"/>
  <c r="L71" i="28" s="1"/>
  <c r="L58" i="28"/>
  <c r="C85" i="28"/>
  <c r="D85" i="28"/>
  <c r="Q47" i="28"/>
  <c r="H85" i="28"/>
  <c r="E85" i="28"/>
  <c r="L47" i="28"/>
  <c r="N58" i="28"/>
  <c r="Q58" i="28"/>
  <c r="M47" i="28"/>
  <c r="M58" i="28"/>
  <c r="D68" i="28"/>
  <c r="C29" i="28"/>
  <c r="Q8" i="28"/>
  <c r="M19" i="28"/>
  <c r="Q28" i="28"/>
  <c r="N28" i="28"/>
  <c r="L28" i="28"/>
  <c r="M23" i="28"/>
  <c r="Q22" i="28"/>
  <c r="N22" i="28"/>
  <c r="L22" i="28"/>
  <c r="M21" i="28"/>
  <c r="Q20" i="28"/>
  <c r="N20" i="28"/>
  <c r="L20" i="28"/>
  <c r="L17" i="28"/>
  <c r="N8" i="28"/>
  <c r="L19" i="28"/>
  <c r="N19" i="28"/>
  <c r="Q19" i="28"/>
  <c r="M28" i="28"/>
  <c r="Q23" i="28"/>
  <c r="N23" i="28"/>
  <c r="L23" i="28"/>
  <c r="M22" i="28"/>
  <c r="Q21" i="28"/>
  <c r="N21" i="28"/>
  <c r="D29" i="28"/>
  <c r="E29" i="28"/>
  <c r="L8" i="28"/>
  <c r="M8" i="28"/>
  <c r="Q17" i="28"/>
  <c r="N17" i="28"/>
  <c r="M17" i="28"/>
  <c r="D107" i="28" l="1"/>
  <c r="M75" i="28"/>
  <c r="M77" i="28"/>
  <c r="M76" i="28"/>
  <c r="M74" i="28"/>
  <c r="M24" i="30"/>
  <c r="M29" i="30"/>
  <c r="M30" i="30"/>
  <c r="M26" i="30"/>
  <c r="M25" i="30"/>
  <c r="M28" i="30"/>
  <c r="M27" i="30"/>
  <c r="L78" i="28"/>
  <c r="L73" i="28"/>
  <c r="M78" i="28"/>
  <c r="L7" i="30"/>
  <c r="L30" i="30"/>
  <c r="L29" i="30"/>
  <c r="L28" i="30"/>
  <c r="D83" i="30"/>
  <c r="M60" i="30"/>
  <c r="M58" i="30"/>
  <c r="M57" i="30"/>
  <c r="M59" i="30"/>
  <c r="M55" i="30"/>
  <c r="M56" i="30"/>
  <c r="L70" i="28"/>
  <c r="M72" i="28"/>
  <c r="N38" i="28"/>
  <c r="N33" i="28"/>
  <c r="N32" i="28"/>
  <c r="N34" i="28"/>
  <c r="N35" i="28"/>
  <c r="N36" i="28"/>
  <c r="N37" i="28"/>
  <c r="N31" i="28"/>
  <c r="E107" i="28"/>
  <c r="L76" i="28"/>
  <c r="L74" i="28"/>
  <c r="L77" i="28"/>
  <c r="C107" i="28"/>
  <c r="L75" i="28"/>
  <c r="C83" i="30"/>
  <c r="L55" i="30"/>
  <c r="L60" i="30"/>
  <c r="L59" i="30"/>
  <c r="L56" i="30"/>
  <c r="L58" i="30"/>
  <c r="L57" i="30"/>
  <c r="M70" i="28"/>
  <c r="M39" i="28"/>
  <c r="M33" i="28"/>
  <c r="M36" i="28"/>
  <c r="M31" i="28"/>
  <c r="M38" i="28"/>
  <c r="M35" i="28"/>
  <c r="M32" i="28"/>
  <c r="M34" i="28"/>
  <c r="M37" i="28"/>
  <c r="L72" i="28"/>
  <c r="M71" i="28"/>
  <c r="N28" i="30"/>
  <c r="N27" i="30"/>
  <c r="N26" i="30"/>
  <c r="N30" i="30"/>
  <c r="N29" i="30"/>
  <c r="N25" i="30"/>
  <c r="E83" i="30"/>
  <c r="M73" i="28"/>
  <c r="L36" i="28"/>
  <c r="L31" i="28"/>
  <c r="L32" i="28"/>
  <c r="L38" i="28"/>
  <c r="L37" i="28"/>
  <c r="L35" i="28"/>
  <c r="L34" i="28"/>
  <c r="L33" i="28"/>
  <c r="N39" i="28"/>
  <c r="M7" i="30"/>
  <c r="L27" i="30"/>
  <c r="L26" i="30"/>
  <c r="M7" i="28"/>
  <c r="L69" i="28"/>
  <c r="N24" i="30"/>
  <c r="N57" i="28"/>
  <c r="L45" i="30"/>
  <c r="L39" i="28"/>
  <c r="N46" i="28"/>
  <c r="L57" i="28"/>
  <c r="L37" i="30"/>
  <c r="L24" i="30"/>
  <c r="M37" i="30"/>
  <c r="N45" i="30"/>
  <c r="N53" i="30" s="1"/>
  <c r="M15" i="30"/>
  <c r="M23" i="30" s="1"/>
  <c r="M54" i="30"/>
  <c r="M45" i="30"/>
  <c r="L25" i="30"/>
  <c r="N7" i="30"/>
  <c r="N15" i="30"/>
  <c r="L15" i="30"/>
  <c r="L23" i="30" s="1"/>
  <c r="Q54" i="30"/>
  <c r="N54" i="30"/>
  <c r="L54" i="30"/>
  <c r="Q45" i="30"/>
  <c r="Q24" i="30"/>
  <c r="L30" i="28"/>
  <c r="N69" i="28"/>
  <c r="L46" i="28"/>
  <c r="M46" i="28"/>
  <c r="Q46" i="28"/>
  <c r="M69" i="28"/>
  <c r="Q69" i="28"/>
  <c r="Q57" i="28"/>
  <c r="M57" i="28"/>
  <c r="L7" i="28"/>
  <c r="L18" i="28"/>
  <c r="N7" i="28"/>
  <c r="Q30" i="28"/>
  <c r="Q18" i="28"/>
  <c r="Q7" i="28"/>
  <c r="N30" i="28"/>
  <c r="N18" i="28"/>
  <c r="M18" i="28"/>
  <c r="M30" i="28"/>
  <c r="Q39" i="28"/>
  <c r="U3" i="22"/>
  <c r="U3" i="21"/>
  <c r="U27" i="21" s="1"/>
  <c r="T3" i="20"/>
  <c r="T12" i="20" s="1"/>
  <c r="K21" i="20" s="1"/>
  <c r="G27" i="19"/>
  <c r="K21" i="19"/>
  <c r="T12" i="19"/>
  <c r="M53" i="30" l="1"/>
  <c r="L68" i="28"/>
  <c r="M29" i="28"/>
  <c r="L53" i="30"/>
  <c r="N68" i="28"/>
  <c r="L29" i="28"/>
  <c r="M68" i="28"/>
  <c r="U3" i="23"/>
  <c r="U3" i="33" s="1"/>
  <c r="L51" i="21"/>
  <c r="U27" i="22"/>
  <c r="L51" i="22" s="1"/>
  <c r="N23" i="30"/>
  <c r="Q23" i="30"/>
  <c r="Q53" i="30"/>
  <c r="Q68" i="28"/>
  <c r="N29" i="28"/>
  <c r="Q29" i="28"/>
  <c r="U36" i="33" l="1"/>
  <c r="L69" i="33"/>
  <c r="U3" i="28"/>
  <c r="U3" i="12"/>
  <c r="U3" i="30"/>
  <c r="U27" i="23"/>
  <c r="L51" i="23"/>
  <c r="C103" i="12"/>
  <c r="U42" i="28" l="1"/>
  <c r="L81" i="28"/>
  <c r="U33" i="30"/>
  <c r="L63" i="30"/>
  <c r="L99" i="12"/>
  <c r="U51" i="12"/>
  <c r="H95" i="12"/>
  <c r="H143" i="12" s="1"/>
  <c r="H96" i="12"/>
  <c r="H144" i="12" s="1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5" i="12"/>
  <c r="Q86" i="12"/>
  <c r="Q87" i="12"/>
  <c r="Q88" i="12"/>
  <c r="Q89" i="12"/>
  <c r="Q90" i="12"/>
  <c r="Q91" i="12"/>
  <c r="Q92" i="12"/>
  <c r="Q93" i="12"/>
  <c r="Q7" i="12"/>
  <c r="Q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95" i="12" l="1"/>
  <c r="Q96" i="12"/>
  <c r="Q46" i="12"/>
  <c r="Q94" i="12"/>
  <c r="Q48" i="12"/>
  <c r="H71" i="23" l="1"/>
  <c r="E71" i="23"/>
  <c r="D71" i="23"/>
  <c r="C71" i="23"/>
  <c r="H70" i="23"/>
  <c r="E70" i="23"/>
  <c r="D70" i="23"/>
  <c r="C70" i="23"/>
  <c r="H68" i="23"/>
  <c r="E68" i="23"/>
  <c r="D68" i="23"/>
  <c r="C68" i="23"/>
  <c r="H67" i="23"/>
  <c r="E67" i="23"/>
  <c r="D67" i="23"/>
  <c r="C67" i="23"/>
  <c r="H66" i="23"/>
  <c r="E66" i="23"/>
  <c r="D66" i="23"/>
  <c r="C66" i="23"/>
  <c r="H65" i="23"/>
  <c r="E65" i="23"/>
  <c r="D65" i="23"/>
  <c r="C65" i="23"/>
  <c r="H64" i="23"/>
  <c r="E64" i="23"/>
  <c r="D64" i="23"/>
  <c r="C64" i="23"/>
  <c r="H63" i="23"/>
  <c r="E63" i="23"/>
  <c r="D63" i="23"/>
  <c r="C63" i="23"/>
  <c r="H62" i="23"/>
  <c r="E62" i="23"/>
  <c r="D62" i="23"/>
  <c r="C62" i="23"/>
  <c r="H61" i="23"/>
  <c r="E61" i="23"/>
  <c r="D61" i="23"/>
  <c r="C61" i="23"/>
  <c r="H60" i="23"/>
  <c r="E60" i="23"/>
  <c r="D60" i="23"/>
  <c r="C60" i="23"/>
  <c r="H59" i="23"/>
  <c r="E59" i="23"/>
  <c r="D59" i="23"/>
  <c r="C59" i="23"/>
  <c r="H58" i="23"/>
  <c r="E58" i="23"/>
  <c r="D58" i="23"/>
  <c r="C58" i="23"/>
  <c r="H57" i="23"/>
  <c r="E57" i="23"/>
  <c r="D57" i="23"/>
  <c r="C57" i="23"/>
  <c r="H56" i="23"/>
  <c r="E56" i="23"/>
  <c r="D56" i="23"/>
  <c r="C56" i="23"/>
  <c r="H45" i="23"/>
  <c r="E45" i="23"/>
  <c r="D45" i="23"/>
  <c r="C45" i="23"/>
  <c r="H31" i="23"/>
  <c r="E31" i="23"/>
  <c r="D31" i="23"/>
  <c r="C31" i="23"/>
  <c r="H21" i="23"/>
  <c r="E21" i="23"/>
  <c r="D21" i="23"/>
  <c r="C21" i="23"/>
  <c r="H7" i="23"/>
  <c r="E7" i="23"/>
  <c r="D7" i="23"/>
  <c r="C7" i="23"/>
  <c r="H71" i="22"/>
  <c r="E71" i="22"/>
  <c r="D71" i="22"/>
  <c r="C71" i="22"/>
  <c r="H70" i="22"/>
  <c r="E70" i="22"/>
  <c r="D70" i="22"/>
  <c r="C70" i="22"/>
  <c r="H68" i="22"/>
  <c r="E68" i="22"/>
  <c r="D68" i="22"/>
  <c r="C68" i="22"/>
  <c r="H67" i="22"/>
  <c r="E67" i="22"/>
  <c r="D67" i="22"/>
  <c r="C67" i="22"/>
  <c r="H66" i="22"/>
  <c r="E66" i="22"/>
  <c r="D66" i="22"/>
  <c r="C66" i="22"/>
  <c r="H65" i="22"/>
  <c r="E65" i="22"/>
  <c r="D65" i="22"/>
  <c r="C65" i="22"/>
  <c r="H64" i="22"/>
  <c r="E64" i="22"/>
  <c r="D64" i="22"/>
  <c r="C64" i="22"/>
  <c r="H63" i="22"/>
  <c r="E63" i="22"/>
  <c r="D63" i="22"/>
  <c r="C63" i="22"/>
  <c r="H62" i="22"/>
  <c r="E62" i="22"/>
  <c r="D62" i="22"/>
  <c r="C62" i="22"/>
  <c r="H61" i="22"/>
  <c r="E61" i="22"/>
  <c r="D61" i="22"/>
  <c r="C61" i="22"/>
  <c r="H60" i="22"/>
  <c r="E60" i="22"/>
  <c r="D60" i="22"/>
  <c r="C60" i="22"/>
  <c r="H59" i="22"/>
  <c r="E59" i="22"/>
  <c r="D59" i="22"/>
  <c r="C59" i="22"/>
  <c r="H58" i="22"/>
  <c r="E58" i="22"/>
  <c r="D58" i="22"/>
  <c r="C58" i="22"/>
  <c r="H57" i="22"/>
  <c r="E57" i="22"/>
  <c r="D57" i="22"/>
  <c r="C57" i="22"/>
  <c r="H56" i="22"/>
  <c r="E56" i="22"/>
  <c r="D56" i="22"/>
  <c r="C56" i="22"/>
  <c r="E45" i="22"/>
  <c r="D45" i="22"/>
  <c r="C45" i="22"/>
  <c r="H31" i="22"/>
  <c r="E31" i="22"/>
  <c r="D31" i="22"/>
  <c r="C31" i="22"/>
  <c r="H21" i="22"/>
  <c r="E21" i="22"/>
  <c r="D21" i="22"/>
  <c r="C21" i="22"/>
  <c r="H7" i="22"/>
  <c r="E7" i="22"/>
  <c r="D7" i="22"/>
  <c r="C7" i="22"/>
  <c r="C56" i="21"/>
  <c r="D56" i="21"/>
  <c r="E56" i="21"/>
  <c r="H56" i="21"/>
  <c r="C57" i="21"/>
  <c r="D57" i="21"/>
  <c r="E57" i="21"/>
  <c r="H57" i="21"/>
  <c r="C58" i="21"/>
  <c r="D58" i="21"/>
  <c r="E58" i="21"/>
  <c r="H58" i="21"/>
  <c r="C59" i="21"/>
  <c r="D59" i="21"/>
  <c r="E59" i="21"/>
  <c r="H59" i="21"/>
  <c r="C60" i="21"/>
  <c r="D60" i="21"/>
  <c r="E60" i="21"/>
  <c r="H60" i="21"/>
  <c r="C61" i="21"/>
  <c r="D61" i="21"/>
  <c r="E61" i="21"/>
  <c r="H61" i="21"/>
  <c r="C62" i="21"/>
  <c r="D62" i="21"/>
  <c r="E62" i="21"/>
  <c r="H62" i="21"/>
  <c r="C63" i="21"/>
  <c r="D63" i="21"/>
  <c r="E63" i="21"/>
  <c r="H63" i="21"/>
  <c r="C64" i="21"/>
  <c r="D64" i="21"/>
  <c r="E64" i="21"/>
  <c r="H64" i="21"/>
  <c r="C65" i="21"/>
  <c r="D65" i="21"/>
  <c r="E65" i="21"/>
  <c r="H65" i="21"/>
  <c r="C66" i="21"/>
  <c r="D66" i="21"/>
  <c r="E66" i="21"/>
  <c r="H66" i="21"/>
  <c r="C67" i="21"/>
  <c r="D67" i="21"/>
  <c r="E67" i="21"/>
  <c r="H67" i="21"/>
  <c r="C68" i="21"/>
  <c r="D68" i="21"/>
  <c r="E68" i="21"/>
  <c r="H68" i="21"/>
  <c r="C70" i="21"/>
  <c r="D70" i="21"/>
  <c r="E70" i="21"/>
  <c r="H70" i="21"/>
  <c r="C71" i="21"/>
  <c r="D71" i="21"/>
  <c r="E71" i="21"/>
  <c r="H71" i="21"/>
  <c r="G12" i="16"/>
  <c r="E45" i="21"/>
  <c r="D45" i="21"/>
  <c r="C45" i="21"/>
  <c r="H31" i="21"/>
  <c r="H48" i="21" s="1"/>
  <c r="Q45" i="21" s="1"/>
  <c r="E31" i="21"/>
  <c r="D31" i="21"/>
  <c r="C31" i="21"/>
  <c r="E7" i="21"/>
  <c r="D7" i="21"/>
  <c r="C7" i="21"/>
  <c r="H21" i="21"/>
  <c r="E21" i="21"/>
  <c r="D21" i="21"/>
  <c r="C21" i="21"/>
  <c r="G18" i="20"/>
  <c r="G9" i="20"/>
  <c r="D9" i="20"/>
  <c r="M7" i="20" s="1"/>
  <c r="C9" i="20"/>
  <c r="L8" i="20" s="1"/>
  <c r="B9" i="20"/>
  <c r="K7" i="20" s="1"/>
  <c r="A23" i="20"/>
  <c r="A14" i="20"/>
  <c r="D26" i="20"/>
  <c r="C26" i="20"/>
  <c r="B26" i="20"/>
  <c r="D25" i="20"/>
  <c r="C25" i="20"/>
  <c r="B25" i="20"/>
  <c r="D18" i="20"/>
  <c r="C18" i="20"/>
  <c r="B18" i="20"/>
  <c r="K17" i="20" s="1"/>
  <c r="P16" i="20" l="1"/>
  <c r="P17" i="20"/>
  <c r="P8" i="20"/>
  <c r="P7" i="20"/>
  <c r="G27" i="20"/>
  <c r="C27" i="20"/>
  <c r="M8" i="20"/>
  <c r="M9" i="20" s="1"/>
  <c r="K8" i="20"/>
  <c r="K9" i="20" s="1"/>
  <c r="N23" i="21"/>
  <c r="N22" i="21"/>
  <c r="N37" i="21"/>
  <c r="N40" i="21"/>
  <c r="N32" i="21"/>
  <c r="N35" i="21"/>
  <c r="N43" i="21"/>
  <c r="N33" i="21"/>
  <c r="N34" i="21"/>
  <c r="N38" i="21"/>
  <c r="N44" i="21"/>
  <c r="N41" i="21"/>
  <c r="N39" i="21"/>
  <c r="N42" i="21"/>
  <c r="N36" i="21"/>
  <c r="N22" i="22"/>
  <c r="N23" i="22"/>
  <c r="N46" i="22"/>
  <c r="N47" i="22"/>
  <c r="M23" i="21"/>
  <c r="M22" i="21"/>
  <c r="Q23" i="21"/>
  <c r="Q22" i="21"/>
  <c r="C55" i="21"/>
  <c r="L14" i="21"/>
  <c r="L10" i="21"/>
  <c r="L18" i="21"/>
  <c r="L13" i="21"/>
  <c r="L9" i="21"/>
  <c r="L17" i="21"/>
  <c r="L19" i="21"/>
  <c r="L12" i="21"/>
  <c r="L20" i="21"/>
  <c r="L16" i="21"/>
  <c r="L15" i="21"/>
  <c r="L8" i="21"/>
  <c r="L11" i="21"/>
  <c r="C48" i="21"/>
  <c r="L47" i="21"/>
  <c r="L46" i="21"/>
  <c r="L10" i="22"/>
  <c r="L18" i="22"/>
  <c r="L13" i="22"/>
  <c r="L15" i="22"/>
  <c r="L16" i="22"/>
  <c r="L12" i="22"/>
  <c r="L11" i="22"/>
  <c r="L19" i="22"/>
  <c r="L8" i="22"/>
  <c r="L14" i="22"/>
  <c r="L20" i="22"/>
  <c r="L9" i="22"/>
  <c r="L17" i="22"/>
  <c r="L33" i="22"/>
  <c r="L41" i="22"/>
  <c r="L36" i="22"/>
  <c r="L44" i="22"/>
  <c r="L38" i="22"/>
  <c r="L39" i="22"/>
  <c r="L34" i="22"/>
  <c r="L42" i="22"/>
  <c r="L37" i="22"/>
  <c r="L35" i="22"/>
  <c r="L43" i="22"/>
  <c r="L40" i="22"/>
  <c r="L32" i="22"/>
  <c r="M46" i="22"/>
  <c r="M47" i="22"/>
  <c r="M47" i="21"/>
  <c r="M46" i="21"/>
  <c r="D24" i="22"/>
  <c r="M7" i="22" s="1"/>
  <c r="M15" i="22"/>
  <c r="M10" i="22"/>
  <c r="M18" i="22"/>
  <c r="M17" i="22"/>
  <c r="M13" i="22"/>
  <c r="M8" i="22"/>
  <c r="M12" i="22"/>
  <c r="M16" i="22"/>
  <c r="M9" i="22"/>
  <c r="M11" i="22"/>
  <c r="M19" i="22"/>
  <c r="M20" i="22"/>
  <c r="M14" i="22"/>
  <c r="M38" i="22"/>
  <c r="M35" i="22"/>
  <c r="M33" i="22"/>
  <c r="M41" i="22"/>
  <c r="M36" i="22"/>
  <c r="M44" i="22"/>
  <c r="M39" i="22"/>
  <c r="M40" i="22"/>
  <c r="M34" i="22"/>
  <c r="M42" i="22"/>
  <c r="M43" i="22"/>
  <c r="M37" i="22"/>
  <c r="M32" i="22"/>
  <c r="M40" i="21"/>
  <c r="M36" i="21"/>
  <c r="M37" i="21"/>
  <c r="M35" i="21"/>
  <c r="M43" i="21"/>
  <c r="M38" i="21"/>
  <c r="M33" i="21"/>
  <c r="M41" i="21"/>
  <c r="M44" i="21"/>
  <c r="M42" i="21"/>
  <c r="M32" i="21"/>
  <c r="M39" i="21"/>
  <c r="M34" i="21"/>
  <c r="M11" i="21"/>
  <c r="M19" i="21"/>
  <c r="M14" i="21"/>
  <c r="M10" i="21"/>
  <c r="M9" i="21"/>
  <c r="M17" i="21"/>
  <c r="M16" i="21"/>
  <c r="M12" i="21"/>
  <c r="M20" i="21"/>
  <c r="M8" i="21"/>
  <c r="M15" i="21"/>
  <c r="M18" i="21"/>
  <c r="M13" i="21"/>
  <c r="N16" i="21"/>
  <c r="N19" i="21"/>
  <c r="N18" i="21"/>
  <c r="N13" i="21"/>
  <c r="N11" i="21"/>
  <c r="N12" i="21"/>
  <c r="N14" i="21"/>
  <c r="N8" i="21"/>
  <c r="N9" i="21"/>
  <c r="N17" i="21"/>
  <c r="N20" i="21"/>
  <c r="N10" i="21"/>
  <c r="N15" i="21"/>
  <c r="N46" i="21"/>
  <c r="N47" i="21"/>
  <c r="N12" i="22"/>
  <c r="N20" i="22"/>
  <c r="N9" i="22"/>
  <c r="N15" i="22"/>
  <c r="N8" i="22"/>
  <c r="N10" i="22"/>
  <c r="N18" i="22"/>
  <c r="N13" i="22"/>
  <c r="N17" i="22"/>
  <c r="N16" i="22"/>
  <c r="N14" i="22"/>
  <c r="N11" i="22"/>
  <c r="N19" i="22"/>
  <c r="N35" i="22"/>
  <c r="N43" i="22"/>
  <c r="N38" i="22"/>
  <c r="N33" i="22"/>
  <c r="N41" i="22"/>
  <c r="N37" i="22"/>
  <c r="N40" i="22"/>
  <c r="N36" i="22"/>
  <c r="N44" i="22"/>
  <c r="N39" i="22"/>
  <c r="N32" i="22"/>
  <c r="N34" i="22"/>
  <c r="N42" i="22"/>
  <c r="Q9" i="21"/>
  <c r="Q17" i="21"/>
  <c r="Q12" i="21"/>
  <c r="Q20" i="21"/>
  <c r="Q15" i="21"/>
  <c r="Q10" i="21"/>
  <c r="Q18" i="21"/>
  <c r="Q14" i="21"/>
  <c r="Q13" i="21"/>
  <c r="Q16" i="21"/>
  <c r="Q11" i="21"/>
  <c r="Q19" i="21"/>
  <c r="Q8" i="21"/>
  <c r="M23" i="22"/>
  <c r="M22" i="22"/>
  <c r="Q39" i="21"/>
  <c r="Q34" i="21"/>
  <c r="Q42" i="21"/>
  <c r="Q37" i="21"/>
  <c r="Q44" i="21"/>
  <c r="Q40" i="21"/>
  <c r="Q35" i="21"/>
  <c r="Q43" i="21"/>
  <c r="Q32" i="21"/>
  <c r="Q38" i="21"/>
  <c r="Q36" i="21"/>
  <c r="Q33" i="21"/>
  <c r="Q41" i="21"/>
  <c r="C24" i="21"/>
  <c r="L21" i="21" s="1"/>
  <c r="L23" i="21"/>
  <c r="L22" i="21"/>
  <c r="L35" i="21"/>
  <c r="L43" i="21"/>
  <c r="L32" i="21"/>
  <c r="L38" i="21"/>
  <c r="L39" i="21"/>
  <c r="L40" i="21"/>
  <c r="L33" i="21"/>
  <c r="L41" i="21"/>
  <c r="L37" i="21"/>
  <c r="L36" i="21"/>
  <c r="L44" i="21"/>
  <c r="L34" i="21"/>
  <c r="L42" i="21"/>
  <c r="L23" i="22"/>
  <c r="L22" i="22"/>
  <c r="L47" i="22"/>
  <c r="L46" i="22"/>
  <c r="C24" i="23"/>
  <c r="L9" i="23"/>
  <c r="L10" i="23"/>
  <c r="L11" i="23"/>
  <c r="L12" i="23"/>
  <c r="L13" i="23"/>
  <c r="L14" i="23"/>
  <c r="L15" i="23"/>
  <c r="L16" i="23"/>
  <c r="L17" i="23"/>
  <c r="L18" i="23"/>
  <c r="L19" i="23"/>
  <c r="L20" i="23"/>
  <c r="L8" i="23"/>
  <c r="N9" i="23"/>
  <c r="N10" i="23"/>
  <c r="N11" i="23"/>
  <c r="N12" i="23"/>
  <c r="N13" i="23"/>
  <c r="N14" i="23"/>
  <c r="N15" i="23"/>
  <c r="N16" i="23"/>
  <c r="N17" i="23"/>
  <c r="N18" i="23"/>
  <c r="N19" i="23"/>
  <c r="N20" i="23"/>
  <c r="N8" i="23"/>
  <c r="L33" i="23"/>
  <c r="L34" i="23"/>
  <c r="L35" i="23"/>
  <c r="L36" i="23"/>
  <c r="L37" i="23"/>
  <c r="L38" i="23"/>
  <c r="L39" i="23"/>
  <c r="L40" i="23"/>
  <c r="L41" i="23"/>
  <c r="L42" i="23"/>
  <c r="L43" i="23"/>
  <c r="L44" i="23"/>
  <c r="L32" i="23"/>
  <c r="N33" i="23"/>
  <c r="N34" i="23"/>
  <c r="N35" i="23"/>
  <c r="N36" i="23"/>
  <c r="N37" i="23"/>
  <c r="N38" i="23"/>
  <c r="N39" i="23"/>
  <c r="N40" i="23"/>
  <c r="N41" i="23"/>
  <c r="N42" i="23"/>
  <c r="N43" i="23"/>
  <c r="N44" i="23"/>
  <c r="N32" i="23"/>
  <c r="L47" i="23"/>
  <c r="L46" i="23"/>
  <c r="N46" i="23"/>
  <c r="N4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Q8" i="23"/>
  <c r="Q9" i="23"/>
  <c r="Q10" i="23"/>
  <c r="Q11" i="23"/>
  <c r="Q12" i="23"/>
  <c r="Q13" i="23"/>
  <c r="Q14" i="23"/>
  <c r="Q15" i="23"/>
  <c r="Q16" i="23"/>
  <c r="Q17" i="23"/>
  <c r="Q18" i="23"/>
  <c r="Q19" i="23"/>
  <c r="Q20" i="23"/>
  <c r="M32" i="23"/>
  <c r="M33" i="23"/>
  <c r="M34" i="23"/>
  <c r="M35" i="23"/>
  <c r="M36" i="23"/>
  <c r="M37" i="23"/>
  <c r="M38" i="23"/>
  <c r="M39" i="23"/>
  <c r="M40" i="23"/>
  <c r="M41" i="23"/>
  <c r="M42" i="23"/>
  <c r="M43" i="23"/>
  <c r="M44" i="23"/>
  <c r="Q32" i="23"/>
  <c r="Q33" i="23"/>
  <c r="Q34" i="23"/>
  <c r="Q35" i="23"/>
  <c r="Q36" i="23"/>
  <c r="Q37" i="23"/>
  <c r="Q38" i="23"/>
  <c r="Q39" i="23"/>
  <c r="Q40" i="23"/>
  <c r="Q41" i="23"/>
  <c r="Q42" i="23"/>
  <c r="Q43" i="23"/>
  <c r="Q44" i="23"/>
  <c r="M47" i="23"/>
  <c r="M46" i="23"/>
  <c r="Q46" i="23"/>
  <c r="Q47" i="23"/>
  <c r="Q32" i="22"/>
  <c r="Q33" i="22"/>
  <c r="Q34" i="22"/>
  <c r="Q35" i="22"/>
  <c r="Q36" i="22"/>
  <c r="Q37" i="22"/>
  <c r="Q38" i="22"/>
  <c r="Q39" i="22"/>
  <c r="Q40" i="22"/>
  <c r="Q41" i="22"/>
  <c r="Q42" i="22"/>
  <c r="Q43" i="22"/>
  <c r="Q44" i="22"/>
  <c r="Q8" i="22"/>
  <c r="Q9" i="22"/>
  <c r="Q10" i="22"/>
  <c r="Q11" i="22"/>
  <c r="Q12" i="22"/>
  <c r="Q13" i="22"/>
  <c r="Q14" i="22"/>
  <c r="Q15" i="22"/>
  <c r="Q16" i="22"/>
  <c r="Q17" i="22"/>
  <c r="Q18" i="22"/>
  <c r="Q19" i="22"/>
  <c r="Q20" i="22"/>
  <c r="Q22" i="22"/>
  <c r="Q23" i="22"/>
  <c r="E24" i="23"/>
  <c r="N22" i="23" s="1"/>
  <c r="E48" i="21"/>
  <c r="L13" i="16"/>
  <c r="E24" i="21"/>
  <c r="K13" i="16"/>
  <c r="M17" i="20"/>
  <c r="D24" i="23"/>
  <c r="M23" i="23" s="1"/>
  <c r="H24" i="23"/>
  <c r="Q22" i="23" s="1"/>
  <c r="D48" i="21"/>
  <c r="M16" i="20"/>
  <c r="L10" i="16"/>
  <c r="K27" i="16"/>
  <c r="L27" i="16" s="1"/>
  <c r="H69" i="21"/>
  <c r="D69" i="21"/>
  <c r="K16" i="20"/>
  <c r="K18" i="20" s="1"/>
  <c r="K10" i="16"/>
  <c r="D55" i="21"/>
  <c r="E55" i="21"/>
  <c r="K42" i="16"/>
  <c r="L42" i="16" s="1"/>
  <c r="E69" i="21"/>
  <c r="C69" i="21"/>
  <c r="K12" i="16"/>
  <c r="L12" i="16" s="1"/>
  <c r="H55" i="21"/>
  <c r="K40" i="16"/>
  <c r="L40" i="16" s="1"/>
  <c r="L22" i="23"/>
  <c r="L23" i="23"/>
  <c r="L21" i="23"/>
  <c r="K39" i="16"/>
  <c r="L39" i="16" s="1"/>
  <c r="C55" i="23"/>
  <c r="E55" i="23"/>
  <c r="L7" i="23"/>
  <c r="L24" i="23" s="1"/>
  <c r="D55" i="23"/>
  <c r="D69" i="23"/>
  <c r="K43" i="16"/>
  <c r="L43" i="16" s="1"/>
  <c r="C48" i="23"/>
  <c r="E48" i="23"/>
  <c r="H48" i="23"/>
  <c r="H55" i="23"/>
  <c r="C69" i="23"/>
  <c r="E69" i="23"/>
  <c r="H69" i="23"/>
  <c r="D48" i="23"/>
  <c r="C55" i="22"/>
  <c r="C24" i="22"/>
  <c r="L7" i="22" s="1"/>
  <c r="E55" i="22"/>
  <c r="E24" i="22"/>
  <c r="H55" i="22"/>
  <c r="H24" i="22"/>
  <c r="Q7" i="22" s="1"/>
  <c r="M24" i="16" s="1"/>
  <c r="K24" i="16"/>
  <c r="L24" i="16" s="1"/>
  <c r="K25" i="16"/>
  <c r="L25" i="16" s="1"/>
  <c r="C48" i="22"/>
  <c r="L45" i="22" s="1"/>
  <c r="H48" i="22"/>
  <c r="C69" i="22"/>
  <c r="H69" i="22"/>
  <c r="D55" i="22"/>
  <c r="D48" i="22"/>
  <c r="M31" i="22" s="1"/>
  <c r="D69" i="22"/>
  <c r="K28" i="16"/>
  <c r="L28" i="16" s="1"/>
  <c r="E48" i="22"/>
  <c r="E69" i="22"/>
  <c r="D24" i="21"/>
  <c r="H24" i="21"/>
  <c r="M9" i="16" s="1"/>
  <c r="L16" i="20"/>
  <c r="L17" i="20"/>
  <c r="L7" i="20"/>
  <c r="L9" i="20" s="1"/>
  <c r="B27" i="20"/>
  <c r="D27" i="20"/>
  <c r="M21" i="22" l="1"/>
  <c r="M21" i="23"/>
  <c r="P9" i="20"/>
  <c r="P18" i="20"/>
  <c r="E72" i="21"/>
  <c r="N21" i="23"/>
  <c r="N23" i="23"/>
  <c r="N7" i="23"/>
  <c r="N7" i="21"/>
  <c r="L7" i="21"/>
  <c r="L24" i="21" s="1"/>
  <c r="M7" i="23"/>
  <c r="M24" i="23" s="1"/>
  <c r="M22" i="23"/>
  <c r="N21" i="21"/>
  <c r="C72" i="21"/>
  <c r="Q21" i="23"/>
  <c r="Q23" i="23"/>
  <c r="Q21" i="21"/>
  <c r="Q7" i="23"/>
  <c r="M39" i="16" s="1"/>
  <c r="Q31" i="21"/>
  <c r="Q48" i="21" s="1"/>
  <c r="Q7" i="21"/>
  <c r="G42" i="16"/>
  <c r="G39" i="16"/>
  <c r="K46" i="16"/>
  <c r="L46" i="16" s="1"/>
  <c r="N21" i="22"/>
  <c r="M18" i="20"/>
  <c r="Q21" i="22"/>
  <c r="M25" i="16" s="1"/>
  <c r="K15" i="16"/>
  <c r="L15" i="16" s="1"/>
  <c r="L21" i="22"/>
  <c r="L24" i="22" s="1"/>
  <c r="N7" i="22"/>
  <c r="K16" i="16"/>
  <c r="L16" i="16" s="1"/>
  <c r="L18" i="20"/>
  <c r="K45" i="16"/>
  <c r="L45" i="16" s="1"/>
  <c r="H72" i="21"/>
  <c r="D72" i="21"/>
  <c r="H72" i="23"/>
  <c r="C72" i="23"/>
  <c r="Q31" i="23"/>
  <c r="M42" i="16" s="1"/>
  <c r="L31" i="23"/>
  <c r="Q45" i="23"/>
  <c r="M43" i="16" s="1"/>
  <c r="L45" i="23"/>
  <c r="D72" i="23"/>
  <c r="M31" i="23"/>
  <c r="E72" i="23"/>
  <c r="M45" i="23"/>
  <c r="N31" i="23"/>
  <c r="N45" i="23"/>
  <c r="M24" i="22"/>
  <c r="E72" i="22"/>
  <c r="N31" i="22"/>
  <c r="D72" i="22"/>
  <c r="M45" i="22"/>
  <c r="M48" i="22" s="1"/>
  <c r="K31" i="16"/>
  <c r="L31" i="16" s="1"/>
  <c r="H72" i="22"/>
  <c r="G27" i="16"/>
  <c r="Q31" i="22"/>
  <c r="M27" i="16" s="1"/>
  <c r="Q45" i="22"/>
  <c r="M28" i="16" s="1"/>
  <c r="G24" i="16"/>
  <c r="C72" i="22"/>
  <c r="L31" i="22"/>
  <c r="L48" i="22" s="1"/>
  <c r="N45" i="22"/>
  <c r="K30" i="16"/>
  <c r="L30" i="16" s="1"/>
  <c r="M21" i="21"/>
  <c r="M7" i="21"/>
  <c r="M31" i="21"/>
  <c r="M45" i="21"/>
  <c r="N31" i="21"/>
  <c r="N45" i="21"/>
  <c r="M12" i="16"/>
  <c r="L31" i="21"/>
  <c r="L45" i="21"/>
  <c r="D18" i="19"/>
  <c r="M17" i="19" s="1"/>
  <c r="C18" i="19"/>
  <c r="L17" i="19" s="1"/>
  <c r="D26" i="19"/>
  <c r="C26" i="19"/>
  <c r="B26" i="19"/>
  <c r="D25" i="19"/>
  <c r="C25" i="19"/>
  <c r="B25" i="19"/>
  <c r="B18" i="19"/>
  <c r="K17" i="19" s="1"/>
  <c r="P17" i="19"/>
  <c r="P16" i="19"/>
  <c r="P8" i="19"/>
  <c r="M8" i="19"/>
  <c r="K8" i="19"/>
  <c r="L8" i="19"/>
  <c r="L7" i="19"/>
  <c r="N24" i="21" l="1"/>
  <c r="Q24" i="22"/>
  <c r="N24" i="23"/>
  <c r="Q24" i="23"/>
  <c r="M40" i="16"/>
  <c r="Q24" i="21"/>
  <c r="N24" i="22"/>
  <c r="M16" i="19"/>
  <c r="M18" i="19" s="1"/>
  <c r="G15" i="16"/>
  <c r="C27" i="19"/>
  <c r="L16" i="19"/>
  <c r="L18" i="19" s="1"/>
  <c r="P18" i="19"/>
  <c r="G9" i="16"/>
  <c r="M24" i="21"/>
  <c r="M13" i="16"/>
  <c r="M10" i="16"/>
  <c r="G45" i="16"/>
  <c r="M48" i="23"/>
  <c r="L48" i="23"/>
  <c r="N48" i="23"/>
  <c r="Q48" i="23"/>
  <c r="Q48" i="22"/>
  <c r="G30" i="16"/>
  <c r="N48" i="22"/>
  <c r="M48" i="21"/>
  <c r="N48" i="21"/>
  <c r="L48" i="21"/>
  <c r="K16" i="19"/>
  <c r="K18" i="19" s="1"/>
  <c r="P7" i="19"/>
  <c r="P9" i="19" s="1"/>
  <c r="K7" i="19"/>
  <c r="K9" i="19" s="1"/>
  <c r="M7" i="19"/>
  <c r="L9" i="19"/>
  <c r="B27" i="19"/>
  <c r="D27" i="19"/>
  <c r="M9" i="19" l="1"/>
  <c r="L9" i="16"/>
  <c r="K9" i="16"/>
  <c r="L7" i="12" l="1"/>
  <c r="M7" i="12"/>
  <c r="L8" i="12"/>
  <c r="M8" i="12"/>
  <c r="L9" i="12"/>
  <c r="M9" i="12"/>
  <c r="L10" i="12"/>
  <c r="M10" i="12"/>
  <c r="L11" i="12"/>
  <c r="M11" i="12"/>
  <c r="L12" i="12"/>
  <c r="M12" i="12"/>
  <c r="L13" i="12"/>
  <c r="M13" i="12"/>
  <c r="L14" i="12"/>
  <c r="M14" i="12"/>
  <c r="L15" i="12"/>
  <c r="M15" i="12"/>
  <c r="L16" i="12"/>
  <c r="M16" i="12"/>
  <c r="L17" i="12"/>
  <c r="M17" i="12"/>
  <c r="L18" i="12"/>
  <c r="M18" i="12"/>
  <c r="L19" i="12"/>
  <c r="M19" i="12"/>
  <c r="L20" i="12"/>
  <c r="M20" i="12"/>
  <c r="L21" i="12"/>
  <c r="M21" i="12"/>
  <c r="L22" i="12"/>
  <c r="M22" i="12"/>
  <c r="L23" i="12"/>
  <c r="M23" i="12"/>
  <c r="L24" i="12"/>
  <c r="M24" i="12"/>
  <c r="L25" i="12"/>
  <c r="M25" i="12"/>
  <c r="L26" i="12"/>
  <c r="M26" i="12"/>
  <c r="L27" i="12"/>
  <c r="M27" i="12"/>
  <c r="L28" i="12"/>
  <c r="M28" i="12"/>
  <c r="L29" i="12"/>
  <c r="M29" i="12"/>
  <c r="L30" i="12"/>
  <c r="M30" i="12"/>
  <c r="L31" i="12"/>
  <c r="M31" i="12"/>
  <c r="L32" i="12"/>
  <c r="M32" i="12"/>
  <c r="L33" i="12"/>
  <c r="M33" i="12"/>
  <c r="L34" i="12"/>
  <c r="M34" i="12"/>
  <c r="L35" i="12"/>
  <c r="M35" i="12"/>
  <c r="L36" i="12"/>
  <c r="M36" i="12"/>
  <c r="L37" i="12"/>
  <c r="M37" i="12"/>
  <c r="L38" i="12"/>
  <c r="M38" i="12"/>
  <c r="L39" i="12"/>
  <c r="M39" i="12"/>
  <c r="L40" i="12"/>
  <c r="M40" i="12"/>
  <c r="L41" i="12"/>
  <c r="M41" i="12"/>
  <c r="L42" i="12"/>
  <c r="M42" i="12"/>
  <c r="L43" i="12"/>
  <c r="M43" i="12"/>
  <c r="L44" i="12"/>
  <c r="M44" i="12"/>
  <c r="L45" i="12"/>
  <c r="M45" i="12"/>
  <c r="M55" i="12" l="1"/>
  <c r="N55" i="12"/>
  <c r="M56" i="12"/>
  <c r="N56" i="12"/>
  <c r="M57" i="12"/>
  <c r="N57" i="12"/>
  <c r="M58" i="12"/>
  <c r="N58" i="12"/>
  <c r="M59" i="12"/>
  <c r="N59" i="12"/>
  <c r="M60" i="12"/>
  <c r="N60" i="12"/>
  <c r="M61" i="12"/>
  <c r="N61" i="12"/>
  <c r="M62" i="12"/>
  <c r="N62" i="12"/>
  <c r="M63" i="12"/>
  <c r="N63" i="12"/>
  <c r="M64" i="12"/>
  <c r="N64" i="12"/>
  <c r="M65" i="12"/>
  <c r="N65" i="12"/>
  <c r="M66" i="12"/>
  <c r="N66" i="12"/>
  <c r="M67" i="12"/>
  <c r="N67" i="12"/>
  <c r="M68" i="12"/>
  <c r="N68" i="12"/>
  <c r="M69" i="12"/>
  <c r="N69" i="12"/>
  <c r="M70" i="12"/>
  <c r="N70" i="12"/>
  <c r="M71" i="12"/>
  <c r="N71" i="12"/>
  <c r="M72" i="12"/>
  <c r="N72" i="12"/>
  <c r="M73" i="12"/>
  <c r="N73" i="12"/>
  <c r="M74" i="12"/>
  <c r="N74" i="12"/>
  <c r="M75" i="12"/>
  <c r="N75" i="12"/>
  <c r="M76" i="12"/>
  <c r="N76" i="12"/>
  <c r="M77" i="12"/>
  <c r="N77" i="12"/>
  <c r="M78" i="12"/>
  <c r="N78" i="12"/>
  <c r="M79" i="12"/>
  <c r="N79" i="12"/>
  <c r="M80" i="12"/>
  <c r="N80" i="12"/>
  <c r="M81" i="12"/>
  <c r="N81" i="12"/>
  <c r="M82" i="12"/>
  <c r="N82" i="12"/>
  <c r="M83" i="12"/>
  <c r="N83" i="12"/>
  <c r="M84" i="12"/>
  <c r="N84" i="12"/>
  <c r="M85" i="12"/>
  <c r="N85" i="12"/>
  <c r="M86" i="12"/>
  <c r="N86" i="12"/>
  <c r="M87" i="12"/>
  <c r="N87" i="12"/>
  <c r="M88" i="12"/>
  <c r="N88" i="12"/>
  <c r="M89" i="12"/>
  <c r="N89" i="12"/>
  <c r="M90" i="12"/>
  <c r="N90" i="12"/>
  <c r="M91" i="12"/>
  <c r="N91" i="12"/>
  <c r="M92" i="12"/>
  <c r="N92" i="12"/>
  <c r="M93" i="12"/>
  <c r="N93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M46" i="12"/>
  <c r="D95" i="12"/>
  <c r="D143" i="12" s="1"/>
  <c r="E95" i="12"/>
  <c r="E143" i="12" s="1"/>
  <c r="D96" i="12"/>
  <c r="D144" i="12" s="1"/>
  <c r="E96" i="12"/>
  <c r="E144" i="12" s="1"/>
  <c r="M48" i="12"/>
  <c r="N94" i="12" l="1"/>
  <c r="M94" i="12"/>
  <c r="N46" i="12"/>
  <c r="N96" i="12"/>
  <c r="N95" i="12"/>
  <c r="N48" i="12"/>
  <c r="M96" i="12"/>
  <c r="M95" i="12"/>
  <c r="C95" i="12"/>
  <c r="C143" i="12" s="1"/>
  <c r="C96" i="12"/>
  <c r="C144" i="12" s="1"/>
  <c r="L93" i="12"/>
  <c r="L92" i="12"/>
  <c r="L91" i="12"/>
  <c r="L90" i="12"/>
  <c r="L89" i="12"/>
  <c r="L88" i="12"/>
  <c r="L87" i="12"/>
  <c r="L86" i="12"/>
  <c r="L85" i="12"/>
  <c r="L84" i="12"/>
  <c r="L83" i="12"/>
  <c r="L82" i="12"/>
  <c r="L81" i="12"/>
  <c r="L80" i="12"/>
  <c r="L79" i="12"/>
  <c r="L78" i="12"/>
  <c r="L77" i="12"/>
  <c r="L76" i="12"/>
  <c r="L75" i="12"/>
  <c r="L74" i="12"/>
  <c r="L73" i="12"/>
  <c r="L72" i="12"/>
  <c r="L71" i="12"/>
  <c r="L70" i="12"/>
  <c r="L69" i="12"/>
  <c r="L68" i="12"/>
  <c r="L67" i="12"/>
  <c r="L66" i="12"/>
  <c r="L65" i="12"/>
  <c r="L64" i="12"/>
  <c r="L63" i="12"/>
  <c r="L62" i="12"/>
  <c r="L61" i="12"/>
  <c r="L60" i="12"/>
  <c r="L59" i="12"/>
  <c r="L58" i="12"/>
  <c r="L57" i="12"/>
  <c r="L56" i="12"/>
  <c r="L55" i="12"/>
  <c r="L48" i="12"/>
  <c r="L46" i="12" l="1"/>
  <c r="L94" i="12"/>
  <c r="L96" i="12"/>
  <c r="L95" i="12"/>
</calcChain>
</file>

<file path=xl/sharedStrings.xml><?xml version="1.0" encoding="utf-8"?>
<sst xmlns="http://schemas.openxmlformats.org/spreadsheetml/2006/main" count="1223" uniqueCount="97">
  <si>
    <t>Litros</t>
  </si>
  <si>
    <t>Euros</t>
  </si>
  <si>
    <t>TOTAL CERTIFICADO</t>
  </si>
  <si>
    <t>NACIONAL</t>
  </si>
  <si>
    <t>IMPORTADO</t>
  </si>
  <si>
    <t>TOTAL VINHO</t>
  </si>
  <si>
    <t>ALENTEJO</t>
  </si>
  <si>
    <t>ALGARVE</t>
  </si>
  <si>
    <t>BEIRAS</t>
  </si>
  <si>
    <t>LISBOA</t>
  </si>
  <si>
    <t>MINHO</t>
  </si>
  <si>
    <t>PENINSULA DE SETUBAL</t>
  </si>
  <si>
    <t>TEJO</t>
  </si>
  <si>
    <t>BEIRA ATLANTICO</t>
  </si>
  <si>
    <t>BEIRA INTERIOR</t>
  </si>
  <si>
    <t>DOURO</t>
  </si>
  <si>
    <t>TERRAS DE CISTER</t>
  </si>
  <si>
    <t>TERRAS DO DAO</t>
  </si>
  <si>
    <t>TRAS OS MONTES</t>
  </si>
  <si>
    <t>IGP</t>
  </si>
  <si>
    <t>DOP</t>
  </si>
  <si>
    <t>BEIRA ATLÂNTICO</t>
  </si>
  <si>
    <t>TERRAS DO DÃO</t>
  </si>
  <si>
    <t>TOTAL</t>
  </si>
  <si>
    <t>VOLUME (LITROS)</t>
  </si>
  <si>
    <t>VALOR (EUROS)</t>
  </si>
  <si>
    <t>VOLUME (QUOTA)</t>
  </si>
  <si>
    <t>VALOR (QUOTA)</t>
  </si>
  <si>
    <t>REGIÃO / CANAL DISTRIBUIÇÃO</t>
  </si>
  <si>
    <t>PREÇO MÉDIO (EURO/LITRO)</t>
  </si>
  <si>
    <t>MERCADO DE VINHOS TRANQUILOS: PORTUGAL (CONTINENTE)</t>
  </si>
  <si>
    <t>DISTRIBUIÇÃO + RESTAURAÇÃO</t>
  </si>
  <si>
    <t>Peso nas vendas</t>
  </si>
  <si>
    <r>
      <t xml:space="preserve">VOLUME            </t>
    </r>
    <r>
      <rPr>
        <b/>
        <sz val="12"/>
        <color theme="8" tint="-0.249977111117893"/>
        <rFont val="Arial Narrow"/>
        <family val="2"/>
      </rPr>
      <t xml:space="preserve"> (litros)</t>
    </r>
  </si>
  <si>
    <t>DOP e IGP</t>
  </si>
  <si>
    <t>Vinho [ex-Mesa]</t>
  </si>
  <si>
    <r>
      <t xml:space="preserve">VALOR  </t>
    </r>
    <r>
      <rPr>
        <b/>
        <sz val="14"/>
        <color theme="8" tint="-0.249977111117893"/>
        <rFont val="Arial Narrow"/>
        <family val="2"/>
      </rPr>
      <t xml:space="preserve"> </t>
    </r>
    <r>
      <rPr>
        <b/>
        <sz val="16"/>
        <color theme="8" tint="-0.249977111117893"/>
        <rFont val="Arial Narrow"/>
        <family val="2"/>
      </rPr>
      <t xml:space="preserve">                          </t>
    </r>
    <r>
      <rPr>
        <b/>
        <sz val="12"/>
        <color theme="8" tint="-0.249977111117893"/>
        <rFont val="Arial Narrow"/>
        <family val="2"/>
      </rPr>
      <t>(euros)</t>
    </r>
  </si>
  <si>
    <r>
      <rPr>
        <b/>
        <sz val="16"/>
        <color theme="8" tint="-0.249977111117893"/>
        <rFont val="Arial Narrow"/>
        <family val="2"/>
      </rPr>
      <t xml:space="preserve">PREÇO  </t>
    </r>
    <r>
      <rPr>
        <b/>
        <sz val="14"/>
        <color theme="8" tint="-0.249977111117893"/>
        <rFont val="Arial Narrow"/>
        <family val="2"/>
      </rPr>
      <t xml:space="preserve"> </t>
    </r>
    <r>
      <rPr>
        <b/>
        <sz val="18"/>
        <color theme="8" tint="-0.249977111117893"/>
        <rFont val="Arial Narrow"/>
        <family val="2"/>
      </rPr>
      <t xml:space="preserve"> </t>
    </r>
    <r>
      <rPr>
        <b/>
        <sz val="12"/>
        <color theme="8" tint="-0.249977111117893"/>
        <rFont val="Arial Narrow"/>
        <family val="2"/>
      </rPr>
      <t xml:space="preserve">                                          (€/litro)</t>
    </r>
  </si>
  <si>
    <t>DISTRIBUIÇÃO</t>
  </si>
  <si>
    <t>RESTAURAÇÃO</t>
  </si>
  <si>
    <t>p.p.</t>
  </si>
  <si>
    <t>Fonte: Elaboração própria com base em dados Nielsen</t>
  </si>
  <si>
    <t>EVOLUÇÃO DAS VENDAS DE VINHO TRANQUILO NO MERCADO NACIONAL POR CANAL DE DISTRIBUIÇÃO</t>
  </si>
  <si>
    <t>CERTIFICADO</t>
  </si>
  <si>
    <t>EVOLUÇÃO DAS VENDAS DE VINHO TRANQUILO CERTIFICADO NO MERCADO NACIONAL POR CANAL DE DISTRIBUIÇÃO</t>
  </si>
  <si>
    <t>NÃO CERTIFICADO</t>
  </si>
  <si>
    <t>CERTIFICADO + NÃO CERTIFICADO</t>
  </si>
  <si>
    <t>EVOLUÇÃO DAS VENDAS DE VINHO TRANQUILO  NÃO CERTIFICADO NO MERCADO NACIONAL POR CANAL DE DISTRIBUIÇÃO</t>
  </si>
  <si>
    <t>TOTAL NÃO CERTIFICADO</t>
  </si>
  <si>
    <t xml:space="preserve"> RESTAURAÇÃO</t>
  </si>
  <si>
    <t>2. EVOLUÇÃO DAS VENDAS DE VINHO TRANQUILO NO MERCADO NACIONAL POR CANAL DE DISTRIBUIÇÃO</t>
  </si>
  <si>
    <t>1. MERCADO DE VINHOS TRANQUILOS: PORTUGAL (CONTINENTE)</t>
  </si>
  <si>
    <t>VENDAS NO MERCADO NACIONAL</t>
  </si>
  <si>
    <t>3. EVOLUÇÃO DAS VENDAS DE VINHO TRANQUILO CERTIFICADO NO MERCADO NACIONAL POR CANAL DE DISTRIBUIÇÃO</t>
  </si>
  <si>
    <t>4. EVOLUÇÃO DAS VENDAS DE VINHO TRANQUILO  NÃO CERTIFICADO NO MERCADO NACIONAL POR CANAL DE DISTRIBUIÇÃO</t>
  </si>
  <si>
    <t>8. EVOLUÇÃO DAS VENDAS NO MERCADO NACIONAL DE VINHO TRANQUILO CERTIFICADO POR REGIÃO / TIPO DE CERTIFICAÇÃO</t>
  </si>
  <si>
    <t>7. EVOLUÇÃO DAS VENDAS NO MERCADO NACIONAL DE VINHO TRANQUILO NA RESTAURAÇÃO POR TIPO DE PRODUTO / REGIÃO</t>
  </si>
  <si>
    <t>5. EVOLUÇÃO DAS VENDAS NO MERCADO NACIONAL DE VINHO TRANQUILO POR TIPO DE PRODUTO / REGIÃO</t>
  </si>
  <si>
    <t>6. EVOLUÇÃO DAS VENDAS NO MERCADO NACIONAL DE VINHO TRANQUILO NA DISTRIBUIÇÃO POR TIPO DE PRODUTO / REGIÃO</t>
  </si>
  <si>
    <t>EVOLUÇÃO DAS VENDAS NO MERCADO NACIONAL DE VINHO TRANQUILO POR TIPO DE PRODUTO / REGIÃO</t>
  </si>
  <si>
    <t>EVOLUÇÃO DAS VENDAS NO MERCADO NACIONAL DE VINHO TRANQUILO NA DISTRIBUIÇÃO POR TIPO DE PRODUTO / REGIÃO</t>
  </si>
  <si>
    <t>EVOLUÇÃO DAS VENDAS NO MERCADO NACIONAL DE VINHO TRANQUILO NA RESTAURAÇÃO POR TIPO DE PRODUTO / REGIÃO</t>
  </si>
  <si>
    <t>EVOLUÇÃO DAS VENDAS NO MERCADO NACIONAL  DE VINHO TRANQUILO CERTIFICADO POR REGIÃO / TIPO DE CERTIFICAÇÃO</t>
  </si>
  <si>
    <t>9. EVOLUÇÃO DAS VENDAS NO MERCADO NACIONAL  DE VINHO TRANQUILO CERTIFICADO NA DISTRIBUIÇÃO POR REGIÃO / TIPO DE CERTIFICAÇÃO</t>
  </si>
  <si>
    <t>10. EVOLUÇÃO DAS VENDAS NO MERCADO NACIONAL  DE VINHO TRANQUILO CERTIFICADO NA RESTAURAÇÃO POR REGIÃO / TIPO DE CERTIFICAÇÃO</t>
  </si>
  <si>
    <t>EVOLUÇÃO DAS VENDAS NO MERCADO NACIONAL  DE VINHO TRANQUILO CERTIFICADO  POR REGIÃO / CANAL DE DISTRIBUIÇÃO</t>
  </si>
  <si>
    <t>11. EVOLUÇÃO DAS VENDAS NO MERCADO NACIONAL  DE VINHO TRANQUILO CERTIFICADO  POR REGIÃO / CANAL DE DISTRIBUIÇÃO</t>
  </si>
  <si>
    <t>BAG.BOX</t>
  </si>
  <si>
    <t>BARRIL</t>
  </si>
  <si>
    <t>GARRAFA</t>
  </si>
  <si>
    <t>GARRAFAO</t>
  </si>
  <si>
    <t>PET</t>
  </si>
  <si>
    <t>TALHA</t>
  </si>
  <si>
    <t>TETRA</t>
  </si>
  <si>
    <t>EVOLUÇÃO DAS VENDAS NO MERCADO NACIONAL  DE VINHO TRANQUILO  POR CANAL DE DISTRIBUIÇÃO / ACONDICIONAMENTO</t>
  </si>
  <si>
    <t>COMBIBLOC</t>
  </si>
  <si>
    <t>EVOLUÇÃO DAS VENDAS NO MERCADO NACIONAL  DE VINHO TRANQUILO  CERTIFICADO POR CANAL DE DISTRIBUIÇÃO / ACONDICIONAMENTO</t>
  </si>
  <si>
    <t>EVOLUÇÃO DAS VENDAS NO MERCADO NACIONAL  DE VINHO TRANQUILO NÃO CERTIFICADO POR CANAL DE DISTRIBUIÇÃO / ACONDICIONAMENTO</t>
  </si>
  <si>
    <t>12. EVOLUÇÃO DAS VENDAS NO MERCADO NACIONAL  DE VINHO TRANQUILO  POR CANAL DE DISTRIBUIÇÃO / ACONDICIONAMENTO</t>
  </si>
  <si>
    <t>13. EVOLUÇÃO DAS VENDAS NO MERCADO NACIONAL  DE VINHO TRANQUILO  CERTIFICADO POR CANAL DE DISTRIBUIÇÃO / ACONDICIONAMENTO</t>
  </si>
  <si>
    <t>14. EVOLUÇÃO DAS VENDAS NO MERCADO NACIONAL  DE VINHO TRANQUILO NÃO CERTIFICADO POR CANAL DE DISTRIBUIÇÃO / ACONDICIONAMENTO</t>
  </si>
  <si>
    <t>CANAL DISTRIBUIÇÃO / ACONDICIONAMENTO</t>
  </si>
  <si>
    <t>,</t>
  </si>
  <si>
    <t>Os dados a partir de 2018, inclusive, incluem um reforço dos pontos de recolha de informação pela Nielsen no canal de distribuição</t>
  </si>
  <si>
    <r>
      <rPr>
        <sz val="16"/>
        <color theme="0" tint="-4.9989318521683403E-2"/>
        <rFont val="Arial Narrow"/>
        <family val="2"/>
      </rPr>
      <t xml:space="preserve">ANO: </t>
    </r>
    <r>
      <rPr>
        <b/>
        <sz val="16"/>
        <color theme="0" tint="-4.9989318521683403E-2"/>
        <rFont val="Arial Narrow"/>
        <family val="2"/>
      </rPr>
      <t>2022</t>
    </r>
  </si>
  <si>
    <r>
      <t xml:space="preserve">D </t>
    </r>
    <r>
      <rPr>
        <b/>
        <sz val="11"/>
        <color theme="0"/>
        <rFont val="Calibri"/>
        <family val="2"/>
      </rPr>
      <t>2022 / 2021</t>
    </r>
  </si>
  <si>
    <r>
      <t xml:space="preserve">D                       </t>
    </r>
    <r>
      <rPr>
        <b/>
        <sz val="11"/>
        <color theme="0"/>
        <rFont val="Calibri"/>
        <family val="2"/>
      </rPr>
      <t>2022 / 2021</t>
    </r>
  </si>
  <si>
    <r>
      <t xml:space="preserve">D                </t>
    </r>
    <r>
      <rPr>
        <b/>
        <sz val="11"/>
        <color theme="0"/>
        <rFont val="Calibri"/>
        <family val="2"/>
        <scheme val="minor"/>
      </rPr>
      <t>2022/2021</t>
    </r>
  </si>
  <si>
    <t xml:space="preserve">DISTRIBUIÇÃO </t>
  </si>
  <si>
    <t>LATA</t>
  </si>
  <si>
    <t>SAC</t>
  </si>
  <si>
    <t>VARIAÇÃO (JAN.-JUN)</t>
  </si>
  <si>
    <t>VENDAS ATÉ SETEMBRO</t>
  </si>
  <si>
    <t>janeiro - setembro</t>
  </si>
  <si>
    <t>VARIAÇÃO (JAN-SET)</t>
  </si>
  <si>
    <t>TERRAS DA BEIRA</t>
  </si>
  <si>
    <r>
      <t>Janeiro - setembro  2022</t>
    </r>
    <r>
      <rPr>
        <i/>
        <sz val="12"/>
        <color rgb="FF002060"/>
        <rFont val="Calibri"/>
        <family val="2"/>
      </rPr>
      <t xml:space="preserve"> vs</t>
    </r>
    <r>
      <rPr>
        <sz val="12"/>
        <color rgb="FF002060"/>
        <rFont val="Calibri"/>
        <family val="2"/>
      </rPr>
      <t xml:space="preserve">  Período Homólogo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</si>
</sst>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43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Symbol"/>
      <family val="1"/>
      <charset val="2"/>
    </font>
    <font>
      <b/>
      <sz val="11"/>
      <name val="Calibri"/>
      <family val="2"/>
    </font>
    <font>
      <sz val="11"/>
      <name val="Calibri"/>
      <family val="2"/>
    </font>
    <font>
      <sz val="14"/>
      <color rgb="FF002060"/>
      <name val="Calibri"/>
      <family val="2"/>
    </font>
    <font>
      <sz val="12"/>
      <color rgb="FF002060"/>
      <name val="Calibri"/>
      <family val="2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b/>
      <sz val="16"/>
      <color theme="0"/>
      <name val="Arial Narrow"/>
      <family val="2"/>
    </font>
    <font>
      <b/>
      <sz val="20"/>
      <color theme="0"/>
      <name val="Arial Narrow"/>
      <family val="2"/>
    </font>
    <font>
      <sz val="11"/>
      <color theme="1"/>
      <name val="Arial Narrow"/>
      <family val="2"/>
    </font>
    <font>
      <b/>
      <sz val="16"/>
      <color theme="0" tint="-4.9989318521683403E-2"/>
      <name val="Arial Narrow"/>
      <family val="2"/>
    </font>
    <font>
      <sz val="16"/>
      <color theme="0" tint="-4.9989318521683403E-2"/>
      <name val="Arial Narrow"/>
      <family val="2"/>
    </font>
    <font>
      <sz val="16"/>
      <color theme="0"/>
      <name val="Arial Narrow"/>
      <family val="2"/>
    </font>
    <font>
      <sz val="11"/>
      <color theme="0"/>
      <name val="Arial Narrow"/>
      <family val="2"/>
    </font>
    <font>
      <b/>
      <sz val="14"/>
      <color rgb="FF00B0F0"/>
      <name val="Arial Narrow"/>
      <family val="2"/>
    </font>
    <font>
      <b/>
      <sz val="48"/>
      <color rgb="FF00B0F0"/>
      <name val="Arial Narrow"/>
      <family val="2"/>
    </font>
    <font>
      <sz val="8"/>
      <color theme="8" tint="-0.249977111117893"/>
      <name val="Arial Narrow"/>
      <family val="2"/>
    </font>
    <font>
      <b/>
      <sz val="16"/>
      <color theme="8" tint="-0.249977111117893"/>
      <name val="Arial Narrow"/>
      <family val="2"/>
    </font>
    <font>
      <b/>
      <sz val="12"/>
      <color theme="8" tint="-0.249977111117893"/>
      <name val="Arial Narrow"/>
      <family val="2"/>
    </font>
    <font>
      <b/>
      <sz val="11"/>
      <color theme="1" tint="0.34998626667073579"/>
      <name val="Arial Narrow"/>
      <family val="2"/>
    </font>
    <font>
      <b/>
      <sz val="11"/>
      <name val="Arial Narrow"/>
      <family val="2"/>
    </font>
    <font>
      <b/>
      <sz val="14"/>
      <color theme="8" tint="-0.249977111117893"/>
      <name val="Arial Narrow"/>
      <family val="2"/>
    </font>
    <font>
      <b/>
      <sz val="14"/>
      <color theme="1" tint="0.34998626667073579"/>
      <name val="Arial Narrow"/>
      <family val="2"/>
    </font>
    <font>
      <b/>
      <sz val="16"/>
      <color rgb="FF00B0F0"/>
      <name val="Arial Narrow"/>
      <family val="2"/>
    </font>
    <font>
      <sz val="11"/>
      <color theme="8" tint="-0.249977111117893"/>
      <name val="Arial Narrow"/>
      <family val="2"/>
    </font>
    <font>
      <sz val="11"/>
      <color theme="1" tint="0.34998626667073579"/>
      <name val="Arial Narrow"/>
      <family val="2"/>
    </font>
    <font>
      <b/>
      <sz val="18"/>
      <color theme="8" tint="-0.249977111117893"/>
      <name val="Arial Narrow"/>
      <family val="2"/>
    </font>
    <font>
      <b/>
      <sz val="24"/>
      <color rgb="FF00B0F0"/>
      <name val="Arial Narrow"/>
      <family val="2"/>
    </font>
    <font>
      <b/>
      <sz val="18"/>
      <color rgb="FF00B0F0"/>
      <name val="Arial Narrow"/>
      <family val="2"/>
    </font>
    <font>
      <sz val="18"/>
      <color theme="1"/>
      <name val="Arial Narrow"/>
      <family val="2"/>
    </font>
    <font>
      <sz val="12"/>
      <color theme="1"/>
      <name val="Arial Narrow"/>
      <family val="2"/>
    </font>
    <font>
      <i/>
      <sz val="12"/>
      <color rgb="FF002060"/>
      <name val="Calibri"/>
      <family val="2"/>
    </font>
    <font>
      <sz val="11"/>
      <color theme="0"/>
      <name val="Calibri"/>
      <family val="2"/>
    </font>
    <font>
      <i/>
      <sz val="12"/>
      <color theme="1"/>
      <name val="Arial Narrow"/>
      <family val="2"/>
    </font>
    <font>
      <b/>
      <sz val="16"/>
      <color theme="4"/>
      <name val="Arial Narrow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/>
      <right style="medium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medium">
        <color theme="8" tint="-0.24994659260841701"/>
      </right>
      <top style="thin">
        <color theme="0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0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0"/>
      </right>
      <top/>
      <bottom/>
      <diagonal/>
    </border>
    <border>
      <left style="thin">
        <color theme="0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 style="thin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0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8" tint="-0.24994659260841701"/>
      </right>
      <top/>
      <bottom/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0"/>
      </left>
      <right style="medium">
        <color theme="8" tint="-0.24994659260841701"/>
      </right>
      <top style="thin">
        <color theme="0"/>
      </top>
      <bottom/>
      <diagonal/>
    </border>
    <border>
      <left/>
      <right/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/>
      <diagonal/>
    </border>
    <border>
      <left/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/>
      <bottom/>
      <diagonal/>
    </border>
    <border>
      <left/>
      <right style="thin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0"/>
      </left>
      <right/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0"/>
      </top>
      <bottom/>
      <diagonal/>
    </border>
    <border>
      <left style="medium">
        <color theme="8" tint="-0.24994659260841701"/>
      </left>
      <right style="thin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theme="8" tint="-0.24994659260841701"/>
      </left>
      <right/>
      <top style="medium">
        <color theme="8" tint="-0.24994659260841701"/>
      </top>
      <bottom/>
      <diagonal/>
    </border>
  </borders>
  <cellStyleXfs count="11">
    <xf numFmtId="0" fontId="0" fillId="0" borderId="0"/>
    <xf numFmtId="0" fontId="11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2" fillId="0" borderId="0"/>
    <xf numFmtId="0" fontId="2" fillId="0" borderId="0"/>
    <xf numFmtId="0" fontId="42" fillId="0" borderId="0"/>
    <xf numFmtId="0" fontId="2" fillId="0" borderId="0"/>
    <xf numFmtId="0" fontId="42" fillId="0" borderId="0"/>
    <xf numFmtId="0" fontId="2" fillId="0" borderId="0"/>
    <xf numFmtId="0" fontId="1" fillId="0" borderId="0"/>
  </cellStyleXfs>
  <cellXfs count="459">
    <xf numFmtId="0" fontId="0" fillId="0" borderId="0" xfId="0"/>
    <xf numFmtId="0" fontId="5" fillId="0" borderId="0" xfId="0" applyFont="1"/>
    <xf numFmtId="3" fontId="0" fillId="0" borderId="0" xfId="0" applyNumberFormat="1"/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5" fillId="0" borderId="9" xfId="0" applyFont="1" applyBorder="1"/>
    <xf numFmtId="0" fontId="5" fillId="0" borderId="10" xfId="0" applyFont="1" applyBorder="1"/>
    <xf numFmtId="164" fontId="7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5" fillId="0" borderId="11" xfId="0" applyNumberFormat="1" applyFont="1" applyBorder="1"/>
    <xf numFmtId="3" fontId="5" fillId="0" borderId="12" xfId="0" applyNumberFormat="1" applyFont="1" applyBorder="1"/>
    <xf numFmtId="3" fontId="5" fillId="0" borderId="13" xfId="0" applyNumberFormat="1" applyFont="1" applyBorder="1"/>
    <xf numFmtId="164" fontId="7" fillId="0" borderId="12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164" fontId="0" fillId="0" borderId="15" xfId="0" applyNumberFormat="1" applyBorder="1"/>
    <xf numFmtId="164" fontId="0" fillId="0" borderId="16" xfId="0" applyNumberFormat="1" applyBorder="1"/>
    <xf numFmtId="164" fontId="5" fillId="0" borderId="11" xfId="0" applyNumberFormat="1" applyFont="1" applyBorder="1"/>
    <xf numFmtId="164" fontId="5" fillId="0" borderId="12" xfId="0" applyNumberFormat="1" applyFont="1" applyBorder="1"/>
    <xf numFmtId="164" fontId="5" fillId="0" borderId="13" xfId="0" applyNumberFormat="1" applyFont="1" applyBorder="1"/>
    <xf numFmtId="164" fontId="7" fillId="0" borderId="1" xfId="0" applyNumberFormat="1" applyFont="1" applyBorder="1" applyAlignment="1">
      <alignment horizontal="center"/>
    </xf>
    <xf numFmtId="0" fontId="0" fillId="0" borderId="5" xfId="0" applyBorder="1"/>
    <xf numFmtId="0" fontId="0" fillId="0" borderId="8" xfId="0" applyBorder="1"/>
    <xf numFmtId="3" fontId="5" fillId="0" borderId="0" xfId="0" applyNumberFormat="1" applyFont="1"/>
    <xf numFmtId="3" fontId="5" fillId="0" borderId="10" xfId="0" applyNumberFormat="1" applyFont="1" applyBorder="1"/>
    <xf numFmtId="164" fontId="5" fillId="0" borderId="10" xfId="0" applyNumberFormat="1" applyFont="1" applyBorder="1"/>
    <xf numFmtId="2" fontId="0" fillId="0" borderId="15" xfId="0" applyNumberFormat="1" applyBorder="1"/>
    <xf numFmtId="2" fontId="0" fillId="0" borderId="23" xfId="0" applyNumberFormat="1" applyBorder="1"/>
    <xf numFmtId="164" fontId="8" fillId="0" borderId="19" xfId="0" applyNumberFormat="1" applyFont="1" applyBorder="1" applyAlignment="1">
      <alignment horizontal="center"/>
    </xf>
    <xf numFmtId="0" fontId="0" fillId="0" borderId="7" xfId="0" applyBorder="1"/>
    <xf numFmtId="3" fontId="0" fillId="0" borderId="22" xfId="0" applyNumberFormat="1" applyBorder="1"/>
    <xf numFmtId="3" fontId="0" fillId="0" borderId="23" xfId="0" applyNumberFormat="1" applyBorder="1"/>
    <xf numFmtId="164" fontId="8" fillId="0" borderId="20" xfId="0" applyNumberFormat="1" applyFont="1" applyBorder="1" applyAlignment="1">
      <alignment horizontal="center"/>
    </xf>
    <xf numFmtId="3" fontId="0" fillId="0" borderId="27" xfId="0" applyNumberFormat="1" applyBorder="1"/>
    <xf numFmtId="3" fontId="5" fillId="0" borderId="26" xfId="0" applyNumberFormat="1" applyFont="1" applyBorder="1"/>
    <xf numFmtId="164" fontId="0" fillId="0" borderId="27" xfId="0" applyNumberFormat="1" applyBorder="1"/>
    <xf numFmtId="0" fontId="4" fillId="2" borderId="29" xfId="0" applyFont="1" applyFill="1" applyBorder="1" applyAlignment="1">
      <alignment horizontal="center"/>
    </xf>
    <xf numFmtId="2" fontId="5" fillId="0" borderId="11" xfId="0" applyNumberFormat="1" applyFont="1" applyBorder="1"/>
    <xf numFmtId="2" fontId="0" fillId="0" borderId="14" xfId="0" applyNumberFormat="1" applyBorder="1"/>
    <xf numFmtId="2" fontId="0" fillId="0" borderId="22" xfId="0" applyNumberFormat="1" applyBorder="1"/>
    <xf numFmtId="164" fontId="7" fillId="0" borderId="24" xfId="0" applyNumberFormat="1" applyFont="1" applyBorder="1" applyAlignment="1">
      <alignment horizontal="center"/>
    </xf>
    <xf numFmtId="3" fontId="0" fillId="0" borderId="18" xfId="0" applyNumberFormat="1" applyBorder="1"/>
    <xf numFmtId="3" fontId="0" fillId="0" borderId="35" xfId="0" applyNumberFormat="1" applyBorder="1"/>
    <xf numFmtId="164" fontId="7" fillId="0" borderId="2" xfId="0" applyNumberFormat="1" applyFont="1" applyBorder="1" applyAlignment="1">
      <alignment horizontal="center"/>
    </xf>
    <xf numFmtId="0" fontId="15" fillId="0" borderId="0" xfId="2" applyFont="1"/>
    <xf numFmtId="0" fontId="15" fillId="0" borderId="0" xfId="2" applyFont="1" applyAlignment="1">
      <alignment horizontal="center" vertical="center"/>
    </xf>
    <xf numFmtId="0" fontId="22" fillId="0" borderId="0" xfId="2" applyFont="1" applyAlignment="1">
      <alignment horizontal="center" vertical="center" wrapText="1"/>
    </xf>
    <xf numFmtId="0" fontId="29" fillId="0" borderId="0" xfId="2" applyFont="1" applyAlignment="1">
      <alignment vertical="center"/>
    </xf>
    <xf numFmtId="0" fontId="31" fillId="0" borderId="0" xfId="2" applyFont="1" applyAlignment="1">
      <alignment horizontal="center" vertical="center"/>
    </xf>
    <xf numFmtId="0" fontId="15" fillId="0" borderId="38" xfId="2" applyFont="1" applyBorder="1"/>
    <xf numFmtId="0" fontId="15" fillId="0" borderId="38" xfId="2" applyFont="1" applyBorder="1" applyAlignment="1">
      <alignment horizontal="center" vertical="center"/>
    </xf>
    <xf numFmtId="0" fontId="31" fillId="0" borderId="0" xfId="2" applyFont="1"/>
    <xf numFmtId="0" fontId="33" fillId="0" borderId="0" xfId="2" applyFont="1" applyAlignment="1">
      <alignment vertical="center"/>
    </xf>
    <xf numFmtId="0" fontId="30" fillId="0" borderId="0" xfId="2" applyFont="1"/>
    <xf numFmtId="2" fontId="30" fillId="0" borderId="0" xfId="2" applyNumberFormat="1" applyFont="1"/>
    <xf numFmtId="0" fontId="25" fillId="3" borderId="0" xfId="2" applyFont="1" applyFill="1" applyAlignment="1">
      <alignment horizontal="left" vertical="center" indent="1"/>
    </xf>
    <xf numFmtId="0" fontId="26" fillId="3" borderId="0" xfId="2" applyFont="1" applyFill="1" applyAlignment="1">
      <alignment horizontal="left" vertical="center" indent="1"/>
    </xf>
    <xf numFmtId="0" fontId="15" fillId="3" borderId="0" xfId="2" applyFont="1" applyFill="1" applyAlignment="1">
      <alignment horizontal="center" vertical="center"/>
    </xf>
    <xf numFmtId="0" fontId="34" fillId="0" borderId="0" xfId="2" applyFont="1" applyAlignment="1">
      <alignment vertical="center"/>
    </xf>
    <xf numFmtId="0" fontId="35" fillId="0" borderId="0" xfId="2" applyFont="1"/>
    <xf numFmtId="164" fontId="35" fillId="0" borderId="0" xfId="2" applyNumberFormat="1" applyFont="1"/>
    <xf numFmtId="164" fontId="28" fillId="3" borderId="0" xfId="3" applyNumberFormat="1" applyFont="1" applyFill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/>
    </xf>
    <xf numFmtId="164" fontId="31" fillId="0" borderId="0" xfId="2" applyNumberFormat="1" applyFont="1" applyAlignment="1">
      <alignment horizontal="center" vertical="center"/>
    </xf>
    <xf numFmtId="164" fontId="27" fillId="3" borderId="0" xfId="3" applyNumberFormat="1" applyFont="1" applyFill="1" applyBorder="1" applyAlignment="1">
      <alignment horizontal="right" vertical="center" indent="1"/>
    </xf>
    <xf numFmtId="164" fontId="30" fillId="0" borderId="0" xfId="2" applyNumberFormat="1" applyFont="1" applyAlignment="1">
      <alignment horizontal="right" indent="1"/>
    </xf>
    <xf numFmtId="164" fontId="15" fillId="0" borderId="0" xfId="2" applyNumberFormat="1" applyFont="1" applyAlignment="1">
      <alignment horizontal="right" indent="1"/>
    </xf>
    <xf numFmtId="164" fontId="30" fillId="0" borderId="0" xfId="2" applyNumberFormat="1" applyFont="1"/>
    <xf numFmtId="0" fontId="14" fillId="2" borderId="0" xfId="2" applyFont="1" applyFill="1" applyAlignment="1">
      <alignment horizontal="center" vertical="center"/>
    </xf>
    <xf numFmtId="0" fontId="18" fillId="2" borderId="0" xfId="2" applyFont="1" applyFill="1"/>
    <xf numFmtId="0" fontId="19" fillId="2" borderId="0" xfId="2" applyFont="1" applyFill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2" borderId="9" xfId="0" applyFont="1" applyFill="1" applyBorder="1"/>
    <xf numFmtId="0" fontId="4" fillId="2" borderId="29" xfId="0" applyFont="1" applyFill="1" applyBorder="1" applyAlignment="1">
      <alignment horizontal="center" vertical="center"/>
    </xf>
    <xf numFmtId="3" fontId="0" fillId="0" borderId="5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25" xfId="0" applyNumberFormat="1" applyBorder="1"/>
    <xf numFmtId="164" fontId="0" fillId="0" borderId="23" xfId="0" applyNumberFormat="1" applyBorder="1"/>
    <xf numFmtId="165" fontId="7" fillId="0" borderId="17" xfId="0" applyNumberFormat="1" applyFont="1" applyBorder="1" applyAlignment="1">
      <alignment horizontal="center"/>
    </xf>
    <xf numFmtId="165" fontId="7" fillId="0" borderId="18" xfId="0" applyNumberFormat="1" applyFont="1" applyBorder="1" applyAlignment="1">
      <alignment horizontal="center"/>
    </xf>
    <xf numFmtId="3" fontId="4" fillId="2" borderId="45" xfId="0" applyNumberFormat="1" applyFont="1" applyFill="1" applyBorder="1"/>
    <xf numFmtId="3" fontId="4" fillId="2" borderId="46" xfId="0" applyNumberFormat="1" applyFont="1" applyFill="1" applyBorder="1"/>
    <xf numFmtId="164" fontId="4" fillId="2" borderId="46" xfId="0" applyNumberFormat="1" applyFont="1" applyFill="1" applyBorder="1"/>
    <xf numFmtId="165" fontId="4" fillId="2" borderId="44" xfId="0" applyNumberFormat="1" applyFont="1" applyFill="1" applyBorder="1" applyAlignment="1">
      <alignment horizontal="center"/>
    </xf>
    <xf numFmtId="0" fontId="36" fillId="0" borderId="0" xfId="2" applyFont="1"/>
    <xf numFmtId="164" fontId="4" fillId="2" borderId="48" xfId="0" applyNumberFormat="1" applyFont="1" applyFill="1" applyBorder="1"/>
    <xf numFmtId="164" fontId="4" fillId="2" borderId="9" xfId="0" applyNumberFormat="1" applyFont="1" applyFill="1" applyBorder="1"/>
    <xf numFmtId="164" fontId="4" fillId="2" borderId="44" xfId="0" applyNumberFormat="1" applyFont="1" applyFill="1" applyBorder="1"/>
    <xf numFmtId="0" fontId="4" fillId="2" borderId="37" xfId="0" applyFont="1" applyFill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4" fontId="0" fillId="0" borderId="18" xfId="0" applyNumberFormat="1" applyBorder="1"/>
    <xf numFmtId="164" fontId="7" fillId="0" borderId="19" xfId="0" applyNumberFormat="1" applyFont="1" applyBorder="1" applyAlignment="1">
      <alignment horizontal="center"/>
    </xf>
    <xf numFmtId="164" fontId="0" fillId="0" borderId="14" xfId="0" applyNumberFormat="1" applyBorder="1"/>
    <xf numFmtId="165" fontId="7" fillId="0" borderId="16" xfId="0" applyNumberFormat="1" applyFont="1" applyBorder="1" applyAlignment="1">
      <alignment horizontal="center"/>
    </xf>
    <xf numFmtId="164" fontId="4" fillId="2" borderId="24" xfId="0" applyNumberFormat="1" applyFont="1" applyFill="1" applyBorder="1" applyAlignment="1">
      <alignment horizontal="center"/>
    </xf>
    <xf numFmtId="0" fontId="39" fillId="0" borderId="0" xfId="2" applyFont="1"/>
    <xf numFmtId="0" fontId="4" fillId="2" borderId="10" xfId="0" applyFont="1" applyFill="1" applyBorder="1"/>
    <xf numFmtId="165" fontId="7" fillId="0" borderId="13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5" fontId="8" fillId="0" borderId="16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65" fontId="8" fillId="0" borderId="18" xfId="0" applyNumberFormat="1" applyFont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165" fontId="8" fillId="0" borderId="17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center"/>
    </xf>
    <xf numFmtId="3" fontId="5" fillId="0" borderId="18" xfId="0" applyNumberFormat="1" applyFont="1" applyBorder="1"/>
    <xf numFmtId="4" fontId="7" fillId="0" borderId="11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5" fillId="0" borderId="11" xfId="0" applyNumberFormat="1" applyFont="1" applyBorder="1"/>
    <xf numFmtId="4" fontId="4" fillId="2" borderId="45" xfId="0" applyNumberFormat="1" applyFont="1" applyFill="1" applyBorder="1"/>
    <xf numFmtId="4" fontId="4" fillId="2" borderId="46" xfId="0" applyNumberFormat="1" applyFont="1" applyFill="1" applyBorder="1"/>
    <xf numFmtId="4" fontId="5" fillId="0" borderId="18" xfId="0" applyNumberFormat="1" applyFon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26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4" fillId="2" borderId="45" xfId="0" applyNumberFormat="1" applyFont="1" applyFill="1" applyBorder="1" applyAlignment="1">
      <alignment horizontal="center"/>
    </xf>
    <xf numFmtId="4" fontId="4" fillId="2" borderId="46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5" fontId="8" fillId="0" borderId="13" xfId="0" applyNumberFormat="1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52" xfId="0" applyFont="1" applyFill="1" applyBorder="1" applyAlignment="1">
      <alignment horizontal="center"/>
    </xf>
    <xf numFmtId="165" fontId="38" fillId="2" borderId="44" xfId="0" applyNumberFormat="1" applyFont="1" applyFill="1" applyBorder="1" applyAlignment="1">
      <alignment horizontal="center"/>
    </xf>
    <xf numFmtId="4" fontId="5" fillId="0" borderId="12" xfId="0" applyNumberFormat="1" applyFont="1" applyBorder="1"/>
    <xf numFmtId="164" fontId="5" fillId="0" borderId="9" xfId="0" applyNumberFormat="1" applyFont="1" applyBorder="1"/>
    <xf numFmtId="2" fontId="5" fillId="0" borderId="13" xfId="0" applyNumberFormat="1" applyFont="1" applyBorder="1"/>
    <xf numFmtId="2" fontId="0" fillId="0" borderId="16" xfId="0" applyNumberFormat="1" applyBorder="1"/>
    <xf numFmtId="164" fontId="7" fillId="3" borderId="0" xfId="0" applyNumberFormat="1" applyFont="1" applyFill="1" applyAlignment="1">
      <alignment horizontal="center"/>
    </xf>
    <xf numFmtId="164" fontId="27" fillId="0" borderId="0" xfId="3" applyNumberFormat="1" applyFont="1" applyFill="1" applyBorder="1" applyAlignment="1">
      <alignment horizontal="right" vertical="center" indent="1"/>
    </xf>
    <xf numFmtId="0" fontId="0" fillId="4" borderId="0" xfId="0" applyFill="1"/>
    <xf numFmtId="0" fontId="11" fillId="4" borderId="0" xfId="1" applyFill="1"/>
    <xf numFmtId="164" fontId="4" fillId="2" borderId="19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0" fontId="0" fillId="0" borderId="0" xfId="0" applyAlignment="1">
      <alignment horizontal="left"/>
    </xf>
    <xf numFmtId="3" fontId="4" fillId="2" borderId="30" xfId="0" applyNumberFormat="1" applyFont="1" applyFill="1" applyBorder="1"/>
    <xf numFmtId="164" fontId="8" fillId="0" borderId="14" xfId="0" applyNumberFormat="1" applyFont="1" applyBorder="1" applyAlignment="1">
      <alignment horizontal="center"/>
    </xf>
    <xf numFmtId="164" fontId="4" fillId="2" borderId="5" xfId="0" applyNumberFormat="1" applyFont="1" applyFill="1" applyBorder="1"/>
    <xf numFmtId="164" fontId="0" fillId="0" borderId="7" xfId="0" applyNumberFormat="1" applyBorder="1"/>
    <xf numFmtId="0" fontId="4" fillId="2" borderId="55" xfId="0" applyFont="1" applyFill="1" applyBorder="1"/>
    <xf numFmtId="164" fontId="4" fillId="2" borderId="43" xfId="0" applyNumberFormat="1" applyFont="1" applyFill="1" applyBorder="1"/>
    <xf numFmtId="164" fontId="4" fillId="2" borderId="60" xfId="0" applyNumberFormat="1" applyFont="1" applyFill="1" applyBorder="1"/>
    <xf numFmtId="2" fontId="5" fillId="0" borderId="12" xfId="0" applyNumberFormat="1" applyFont="1" applyBorder="1"/>
    <xf numFmtId="164" fontId="4" fillId="2" borderId="5" xfId="0" applyNumberFormat="1" applyFont="1" applyFill="1" applyBorder="1" applyAlignment="1">
      <alignment horizontal="center"/>
    </xf>
    <xf numFmtId="0" fontId="11" fillId="0" borderId="0" xfId="1"/>
    <xf numFmtId="164" fontId="8" fillId="0" borderId="9" xfId="0" applyNumberFormat="1" applyFont="1" applyBorder="1" applyAlignment="1">
      <alignment horizontal="center"/>
    </xf>
    <xf numFmtId="165" fontId="4" fillId="2" borderId="13" xfId="0" applyNumberFormat="1" applyFont="1" applyFill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4" fillId="2" borderId="51" xfId="0" applyNumberFormat="1" applyFont="1" applyFill="1" applyBorder="1" applyAlignment="1">
      <alignment horizontal="center"/>
    </xf>
    <xf numFmtId="4" fontId="4" fillId="2" borderId="33" xfId="0" applyNumberFormat="1" applyFont="1" applyFill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3" fontId="5" fillId="0" borderId="30" xfId="0" applyNumberFormat="1" applyFont="1" applyBorder="1"/>
    <xf numFmtId="3" fontId="0" fillId="0" borderId="6" xfId="0" applyNumberFormat="1" applyBorder="1"/>
    <xf numFmtId="3" fontId="0" fillId="0" borderId="61" xfId="0" applyNumberFormat="1" applyBorder="1"/>
    <xf numFmtId="2" fontId="5" fillId="0" borderId="30" xfId="0" applyNumberFormat="1" applyFont="1" applyBorder="1"/>
    <xf numFmtId="2" fontId="0" fillId="0" borderId="6" xfId="0" applyNumberFormat="1" applyBorder="1"/>
    <xf numFmtId="4" fontId="0" fillId="0" borderId="15" xfId="0" applyNumberFormat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3" fontId="4" fillId="2" borderId="64" xfId="0" applyNumberFormat="1" applyFont="1" applyFill="1" applyBorder="1"/>
    <xf numFmtId="0" fontId="4" fillId="2" borderId="65" xfId="0" applyFont="1" applyFill="1" applyBorder="1" applyAlignment="1">
      <alignment horizontal="center" vertical="center"/>
    </xf>
    <xf numFmtId="3" fontId="4" fillId="2" borderId="6" xfId="0" applyNumberFormat="1" applyFont="1" applyFill="1" applyBorder="1"/>
    <xf numFmtId="3" fontId="4" fillId="2" borderId="42" xfId="0" applyNumberFormat="1" applyFont="1" applyFill="1" applyBorder="1"/>
    <xf numFmtId="0" fontId="4" fillId="0" borderId="0" xfId="0" applyFont="1" applyAlignment="1">
      <alignment horizontal="center" vertical="center"/>
    </xf>
    <xf numFmtId="164" fontId="0" fillId="0" borderId="0" xfId="0" applyNumberFormat="1"/>
    <xf numFmtId="3" fontId="4" fillId="2" borderId="57" xfId="0" applyNumberFormat="1" applyFont="1" applyFill="1" applyBorder="1"/>
    <xf numFmtId="164" fontId="4" fillId="2" borderId="64" xfId="0" applyNumberFormat="1" applyFont="1" applyFill="1" applyBorder="1"/>
    <xf numFmtId="4" fontId="4" fillId="2" borderId="64" xfId="0" applyNumberFormat="1" applyFont="1" applyFill="1" applyBorder="1" applyAlignment="1">
      <alignment horizontal="center"/>
    </xf>
    <xf numFmtId="164" fontId="4" fillId="2" borderId="57" xfId="0" applyNumberFormat="1" applyFont="1" applyFill="1" applyBorder="1"/>
    <xf numFmtId="164" fontId="4" fillId="2" borderId="6" xfId="0" applyNumberFormat="1" applyFont="1" applyFill="1" applyBorder="1"/>
    <xf numFmtId="164" fontId="0" fillId="0" borderId="35" xfId="0" applyNumberFormat="1" applyBorder="1"/>
    <xf numFmtId="3" fontId="5" fillId="0" borderId="61" xfId="0" applyNumberFormat="1" applyFont="1" applyBorder="1"/>
    <xf numFmtId="3" fontId="5" fillId="0" borderId="22" xfId="0" applyNumberFormat="1" applyFont="1" applyBorder="1"/>
    <xf numFmtId="164" fontId="4" fillId="2" borderId="69" xfId="0" applyNumberFormat="1" applyFont="1" applyFill="1" applyBorder="1"/>
    <xf numFmtId="4" fontId="5" fillId="0" borderId="22" xfId="0" applyNumberFormat="1" applyFont="1" applyBorder="1" applyAlignment="1">
      <alignment horizontal="center"/>
    </xf>
    <xf numFmtId="4" fontId="5" fillId="0" borderId="61" xfId="0" applyNumberFormat="1" applyFon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5" fillId="0" borderId="30" xfId="0" applyNumberFormat="1" applyFont="1" applyBorder="1" applyAlignment="1">
      <alignment horizontal="center"/>
    </xf>
    <xf numFmtId="4" fontId="4" fillId="2" borderId="42" xfId="0" applyNumberFormat="1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3" fontId="4" fillId="2" borderId="68" xfId="0" applyNumberFormat="1" applyFont="1" applyFill="1" applyBorder="1"/>
    <xf numFmtId="3" fontId="0" fillId="0" borderId="4" xfId="0" applyNumberFormat="1" applyBorder="1"/>
    <xf numFmtId="3" fontId="4" fillId="2" borderId="69" xfId="0" applyNumberFormat="1" applyFont="1" applyFill="1" applyBorder="1"/>
    <xf numFmtId="164" fontId="5" fillId="0" borderId="13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61" xfId="0" applyNumberFormat="1" applyBorder="1" applyAlignment="1">
      <alignment horizontal="center"/>
    </xf>
    <xf numFmtId="164" fontId="0" fillId="0" borderId="22" xfId="0" applyNumberFormat="1" applyBorder="1" applyAlignment="1" applyProtection="1">
      <alignment horizontal="center"/>
      <protection locked="0"/>
    </xf>
    <xf numFmtId="4" fontId="5" fillId="0" borderId="12" xfId="0" applyNumberFormat="1" applyFont="1" applyBorder="1" applyAlignment="1">
      <alignment horizontal="center"/>
    </xf>
    <xf numFmtId="4" fontId="4" fillId="2" borderId="69" xfId="0" applyNumberFormat="1" applyFont="1" applyFill="1" applyBorder="1" applyAlignment="1">
      <alignment horizontal="center"/>
    </xf>
    <xf numFmtId="4" fontId="4" fillId="2" borderId="68" xfId="0" applyNumberFormat="1" applyFont="1" applyFill="1" applyBorder="1" applyAlignment="1">
      <alignment horizontal="center"/>
    </xf>
    <xf numFmtId="0" fontId="5" fillId="0" borderId="5" xfId="0" applyFont="1" applyBorder="1"/>
    <xf numFmtId="164" fontId="0" fillId="0" borderId="70" xfId="0" applyNumberFormat="1" applyBorder="1" applyAlignment="1">
      <alignment horizontal="center"/>
    </xf>
    <xf numFmtId="3" fontId="4" fillId="2" borderId="49" xfId="0" applyNumberFormat="1" applyFont="1" applyFill="1" applyBorder="1" applyAlignment="1">
      <alignment horizontal="center" vertic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4" fillId="2" borderId="50" xfId="0" applyNumberFormat="1" applyFont="1" applyFill="1" applyBorder="1" applyAlignment="1">
      <alignment horizontal="center" vertical="center" wrapText="1"/>
    </xf>
    <xf numFmtId="164" fontId="4" fillId="2" borderId="31" xfId="0" applyNumberFormat="1" applyFont="1" applyFill="1" applyBorder="1" applyAlignment="1">
      <alignment horizontal="center" vertical="center"/>
    </xf>
    <xf numFmtId="164" fontId="4" fillId="2" borderId="32" xfId="0" applyNumberFormat="1" applyFont="1" applyFill="1" applyBorder="1" applyAlignment="1">
      <alignment horizontal="center" vertical="center" wrapText="1"/>
    </xf>
    <xf numFmtId="3" fontId="4" fillId="2" borderId="53" xfId="0" applyNumberFormat="1" applyFont="1" applyFill="1" applyBorder="1" applyAlignment="1">
      <alignment horizontal="center" vertical="center"/>
    </xf>
    <xf numFmtId="3" fontId="0" fillId="0" borderId="70" xfId="0" applyNumberFormat="1" applyBorder="1"/>
    <xf numFmtId="3" fontId="0" fillId="0" borderId="71" xfId="0" applyNumberFormat="1" applyBorder="1"/>
    <xf numFmtId="3" fontId="0" fillId="0" borderId="7" xfId="0" applyNumberFormat="1" applyBorder="1"/>
    <xf numFmtId="3" fontId="4" fillId="2" borderId="72" xfId="0" applyNumberFormat="1" applyFont="1" applyFill="1" applyBorder="1" applyAlignment="1">
      <alignment horizontal="center" vertical="center"/>
    </xf>
    <xf numFmtId="3" fontId="4" fillId="2" borderId="31" xfId="0" applyNumberFormat="1" applyFon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/>
    </xf>
    <xf numFmtId="164" fontId="0" fillId="0" borderId="73" xfId="0" applyNumberFormat="1" applyBorder="1" applyAlignment="1">
      <alignment horizontal="center"/>
    </xf>
    <xf numFmtId="0" fontId="0" fillId="0" borderId="6" xfId="0" applyBorder="1"/>
    <xf numFmtId="3" fontId="4" fillId="2" borderId="4" xfId="0" applyNumberFormat="1" applyFont="1" applyFill="1" applyBorder="1" applyAlignment="1">
      <alignment horizontal="center" vertical="center"/>
    </xf>
    <xf numFmtId="164" fontId="4" fillId="2" borderId="66" xfId="0" applyNumberFormat="1" applyFont="1" applyFill="1" applyBorder="1" applyAlignment="1">
      <alignment horizontal="center" vertical="center"/>
    </xf>
    <xf numFmtId="164" fontId="4" fillId="2" borderId="41" xfId="0" applyNumberFormat="1" applyFont="1" applyFill="1" applyBorder="1" applyAlignment="1">
      <alignment horizontal="center" vertical="center"/>
    </xf>
    <xf numFmtId="2" fontId="0" fillId="0" borderId="4" xfId="0" applyNumberFormat="1" applyBorder="1"/>
    <xf numFmtId="2" fontId="4" fillId="2" borderId="72" xfId="0" applyNumberFormat="1" applyFont="1" applyFill="1" applyBorder="1" applyAlignment="1">
      <alignment horizontal="center" vertical="center"/>
    </xf>
    <xf numFmtId="2" fontId="4" fillId="2" borderId="31" xfId="0" applyNumberFormat="1" applyFont="1" applyFill="1" applyBorder="1" applyAlignment="1">
      <alignment horizontal="center" vertical="center"/>
    </xf>
    <xf numFmtId="2" fontId="4" fillId="2" borderId="53" xfId="0" applyNumberFormat="1" applyFont="1" applyFill="1" applyBorder="1" applyAlignment="1">
      <alignment horizontal="center" vertical="center"/>
    </xf>
    <xf numFmtId="2" fontId="4" fillId="2" borderId="49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2" fontId="0" fillId="0" borderId="5" xfId="0" applyNumberFormat="1" applyBorder="1"/>
    <xf numFmtId="2" fontId="0" fillId="0" borderId="70" xfId="0" applyNumberFormat="1" applyBorder="1"/>
    <xf numFmtId="2" fontId="0" fillId="0" borderId="7" xfId="0" applyNumberFormat="1" applyBorder="1"/>
    <xf numFmtId="2" fontId="0" fillId="0" borderId="71" xfId="0" applyNumberFormat="1" applyBorder="1"/>
    <xf numFmtId="2" fontId="0" fillId="0" borderId="61" xfId="0" applyNumberFormat="1" applyBorder="1"/>
    <xf numFmtId="164" fontId="5" fillId="0" borderId="30" xfId="0" applyNumberFormat="1" applyFont="1" applyBorder="1"/>
    <xf numFmtId="164" fontId="0" fillId="0" borderId="22" xfId="0" applyNumberFormat="1" applyBorder="1"/>
    <xf numFmtId="164" fontId="0" fillId="0" borderId="61" xfId="0" applyNumberFormat="1" applyBorder="1"/>
    <xf numFmtId="164" fontId="4" fillId="2" borderId="47" xfId="0" applyNumberFormat="1" applyFont="1" applyFill="1" applyBorder="1"/>
    <xf numFmtId="164" fontId="4" fillId="2" borderId="11" xfId="0" applyNumberFormat="1" applyFont="1" applyFill="1" applyBorder="1" applyAlignment="1">
      <alignment horizontal="center"/>
    </xf>
    <xf numFmtId="165" fontId="4" fillId="2" borderId="30" xfId="0" applyNumberFormat="1" applyFont="1" applyFill="1" applyBorder="1" applyAlignment="1">
      <alignment horizontal="center"/>
    </xf>
    <xf numFmtId="164" fontId="4" fillId="2" borderId="74" xfId="0" applyNumberFormat="1" applyFont="1" applyFill="1" applyBorder="1" applyAlignment="1">
      <alignment horizontal="center"/>
    </xf>
    <xf numFmtId="2" fontId="5" fillId="0" borderId="22" xfId="0" applyNumberFormat="1" applyFont="1" applyBorder="1"/>
    <xf numFmtId="2" fontId="5" fillId="0" borderId="61" xfId="0" applyNumberFormat="1" applyFont="1" applyBorder="1"/>
    <xf numFmtId="2" fontId="4" fillId="2" borderId="6" xfId="0" applyNumberFormat="1" applyFont="1" applyFill="1" applyBorder="1"/>
    <xf numFmtId="164" fontId="8" fillId="0" borderId="24" xfId="0" applyNumberFormat="1" applyFont="1" applyBorder="1" applyAlignment="1">
      <alignment horizontal="center"/>
    </xf>
    <xf numFmtId="164" fontId="4" fillId="2" borderId="14" xfId="0" applyNumberFormat="1" applyFont="1" applyFill="1" applyBorder="1"/>
    <xf numFmtId="4" fontId="5" fillId="0" borderId="30" xfId="0" applyNumberFormat="1" applyFont="1" applyBorder="1"/>
    <xf numFmtId="4" fontId="0" fillId="0" borderId="14" xfId="0" applyNumberFormat="1" applyBorder="1"/>
    <xf numFmtId="4" fontId="0" fillId="0" borderId="15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0" fontId="41" fillId="0" borderId="0" xfId="0" applyFont="1"/>
    <xf numFmtId="3" fontId="4" fillId="2" borderId="75" xfId="0" applyNumberFormat="1" applyFont="1" applyFill="1" applyBorder="1"/>
    <xf numFmtId="3" fontId="0" fillId="0" borderId="17" xfId="0" applyNumberFormat="1" applyBorder="1"/>
    <xf numFmtId="4" fontId="4" fillId="2" borderId="34" xfId="0" applyNumberFormat="1" applyFont="1" applyFill="1" applyBorder="1" applyAlignment="1">
      <alignment horizontal="center"/>
    </xf>
    <xf numFmtId="2" fontId="0" fillId="0" borderId="0" xfId="0" applyNumberFormat="1"/>
    <xf numFmtId="4" fontId="0" fillId="0" borderId="0" xfId="0" applyNumberFormat="1" applyAlignment="1" applyProtection="1">
      <alignment horizontal="center"/>
      <protection locked="0"/>
    </xf>
    <xf numFmtId="4" fontId="0" fillId="0" borderId="16" xfId="0" applyNumberFormat="1" applyBorder="1" applyAlignment="1" applyProtection="1">
      <alignment horizontal="center"/>
      <protection locked="0"/>
    </xf>
    <xf numFmtId="4" fontId="4" fillId="2" borderId="57" xfId="0" applyNumberFormat="1" applyFont="1" applyFill="1" applyBorder="1" applyAlignment="1" applyProtection="1">
      <alignment horizontal="center"/>
      <protection locked="0"/>
    </xf>
    <xf numFmtId="4" fontId="4" fillId="2" borderId="6" xfId="0" applyNumberFormat="1" applyFont="1" applyFill="1" applyBorder="1" applyAlignment="1" applyProtection="1">
      <alignment horizontal="center"/>
      <protection locked="0"/>
    </xf>
    <xf numFmtId="2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4" fillId="2" borderId="64" xfId="0" applyNumberFormat="1" applyFont="1" applyFill="1" applyBorder="1" applyAlignment="1">
      <alignment horizontal="center"/>
    </xf>
    <xf numFmtId="4" fontId="4" fillId="2" borderId="57" xfId="0" applyNumberFormat="1" applyFont="1" applyFill="1" applyBorder="1" applyAlignment="1">
      <alignment horizontal="center"/>
    </xf>
    <xf numFmtId="164" fontId="7" fillId="0" borderId="26" xfId="0" applyNumberFormat="1" applyFont="1" applyBorder="1" applyAlignment="1">
      <alignment horizontal="center"/>
    </xf>
    <xf numFmtId="164" fontId="5" fillId="0" borderId="26" xfId="0" applyNumberFormat="1" applyFont="1" applyBorder="1"/>
    <xf numFmtId="165" fontId="0" fillId="0" borderId="0" xfId="0" applyNumberFormat="1"/>
    <xf numFmtId="0" fontId="42" fillId="0" borderId="0" xfId="8"/>
    <xf numFmtId="0" fontId="39" fillId="0" borderId="0" xfId="9" applyFont="1"/>
    <xf numFmtId="164" fontId="4" fillId="2" borderId="24" xfId="8" applyNumberFormat="1" applyFont="1" applyFill="1" applyBorder="1" applyAlignment="1">
      <alignment horizontal="center"/>
    </xf>
    <xf numFmtId="4" fontId="4" fillId="2" borderId="61" xfId="8" applyNumberFormat="1" applyFont="1" applyFill="1" applyBorder="1" applyAlignment="1">
      <alignment horizontal="center"/>
    </xf>
    <xf numFmtId="4" fontId="4" fillId="2" borderId="51" xfId="8" applyNumberFormat="1" applyFont="1" applyFill="1" applyBorder="1" applyAlignment="1">
      <alignment horizontal="center"/>
    </xf>
    <xf numFmtId="4" fontId="4" fillId="2" borderId="64" xfId="8" applyNumberFormat="1" applyFont="1" applyFill="1" applyBorder="1" applyAlignment="1">
      <alignment horizontal="center"/>
    </xf>
    <xf numFmtId="4" fontId="4" fillId="2" borderId="33" xfId="8" applyNumberFormat="1" applyFont="1" applyFill="1" applyBorder="1" applyAlignment="1">
      <alignment horizontal="center"/>
    </xf>
    <xf numFmtId="0" fontId="4" fillId="2" borderId="9" xfId="8" applyFont="1" applyFill="1" applyBorder="1"/>
    <xf numFmtId="164" fontId="7" fillId="0" borderId="19" xfId="8" applyNumberFormat="1" applyFont="1" applyBorder="1" applyAlignment="1">
      <alignment horizontal="center"/>
    </xf>
    <xf numFmtId="4" fontId="42" fillId="0" borderId="6" xfId="8" applyNumberFormat="1" applyBorder="1" applyAlignment="1">
      <alignment horizontal="center"/>
    </xf>
    <xf numFmtId="4" fontId="42" fillId="0" borderId="14" xfId="8" applyNumberFormat="1" applyBorder="1" applyAlignment="1">
      <alignment horizontal="center"/>
    </xf>
    <xf numFmtId="4" fontId="42" fillId="0" borderId="18" xfId="8" applyNumberFormat="1" applyBorder="1" applyAlignment="1">
      <alignment horizontal="center"/>
    </xf>
    <xf numFmtId="4" fontId="42" fillId="0" borderId="15" xfId="8" applyNumberFormat="1" applyBorder="1" applyAlignment="1">
      <alignment horizontal="center"/>
    </xf>
    <xf numFmtId="4" fontId="42" fillId="0" borderId="5" xfId="8" applyNumberFormat="1" applyBorder="1" applyAlignment="1">
      <alignment horizontal="center"/>
    </xf>
    <xf numFmtId="0" fontId="42" fillId="0" borderId="5" xfId="8" applyBorder="1"/>
    <xf numFmtId="164" fontId="7" fillId="0" borderId="24" xfId="8" applyNumberFormat="1" applyFont="1" applyBorder="1" applyAlignment="1">
      <alignment horizontal="center"/>
    </xf>
    <xf numFmtId="4" fontId="42" fillId="0" borderId="16" xfId="8" applyNumberFormat="1" applyBorder="1" applyAlignment="1">
      <alignment horizontal="center"/>
    </xf>
    <xf numFmtId="0" fontId="4" fillId="2" borderId="65" xfId="8" applyFont="1" applyFill="1" applyBorder="1" applyAlignment="1">
      <alignment horizontal="center" vertical="center"/>
    </xf>
    <xf numFmtId="0" fontId="4" fillId="2" borderId="62" xfId="8" applyFont="1" applyFill="1" applyBorder="1" applyAlignment="1">
      <alignment horizontal="center" vertical="center"/>
    </xf>
    <xf numFmtId="0" fontId="5" fillId="0" borderId="0" xfId="8" applyFont="1"/>
    <xf numFmtId="164" fontId="42" fillId="0" borderId="0" xfId="8" applyNumberFormat="1"/>
    <xf numFmtId="3" fontId="42" fillId="0" borderId="0" xfId="8" applyNumberFormat="1"/>
    <xf numFmtId="165" fontId="4" fillId="2" borderId="54" xfId="8" applyNumberFormat="1" applyFont="1" applyFill="1" applyBorder="1" applyAlignment="1">
      <alignment horizontal="center"/>
    </xf>
    <xf numFmtId="164" fontId="4" fillId="2" borderId="2" xfId="8" applyNumberFormat="1" applyFont="1" applyFill="1" applyBorder="1" applyAlignment="1">
      <alignment horizontal="center"/>
    </xf>
    <xf numFmtId="164" fontId="4" fillId="2" borderId="6" xfId="8" applyNumberFormat="1" applyFont="1" applyFill="1" applyBorder="1"/>
    <xf numFmtId="164" fontId="4" fillId="2" borderId="57" xfId="8" applyNumberFormat="1" applyFont="1" applyFill="1" applyBorder="1"/>
    <xf numFmtId="164" fontId="4" fillId="2" borderId="64" xfId="8" applyNumberFormat="1" applyFont="1" applyFill="1" applyBorder="1"/>
    <xf numFmtId="164" fontId="4" fillId="2" borderId="46" xfId="8" applyNumberFormat="1" applyFont="1" applyFill="1" applyBorder="1"/>
    <xf numFmtId="164" fontId="4" fillId="2" borderId="9" xfId="8" applyNumberFormat="1" applyFont="1" applyFill="1" applyBorder="1"/>
    <xf numFmtId="3" fontId="4" fillId="2" borderId="6" xfId="8" applyNumberFormat="1" applyFont="1" applyFill="1" applyBorder="1"/>
    <xf numFmtId="3" fontId="4" fillId="2" borderId="42" xfId="8" applyNumberFormat="1" applyFont="1" applyFill="1" applyBorder="1"/>
    <xf numFmtId="3" fontId="4" fillId="2" borderId="46" xfId="8" applyNumberFormat="1" applyFont="1" applyFill="1" applyBorder="1"/>
    <xf numFmtId="3" fontId="4" fillId="2" borderId="45" xfId="8" applyNumberFormat="1" applyFont="1" applyFill="1" applyBorder="1"/>
    <xf numFmtId="165" fontId="7" fillId="0" borderId="16" xfId="8" applyNumberFormat="1" applyFont="1" applyBorder="1" applyAlignment="1">
      <alignment horizontal="center"/>
    </xf>
    <xf numFmtId="164" fontId="7" fillId="0" borderId="5" xfId="8" applyNumberFormat="1" applyFont="1" applyBorder="1" applyAlignment="1">
      <alignment horizontal="center"/>
    </xf>
    <xf numFmtId="164" fontId="42" fillId="0" borderId="16" xfId="8" applyNumberFormat="1" applyBorder="1"/>
    <xf numFmtId="164" fontId="42" fillId="0" borderId="6" xfId="8" applyNumberFormat="1" applyBorder="1"/>
    <xf numFmtId="164" fontId="42" fillId="0" borderId="23" xfId="8" applyNumberFormat="1" applyBorder="1"/>
    <xf numFmtId="164" fontId="42" fillId="0" borderId="5" xfId="8" applyNumberFormat="1" applyBorder="1"/>
    <xf numFmtId="3" fontId="42" fillId="0" borderId="16" xfId="8" applyNumberFormat="1" applyBorder="1"/>
    <xf numFmtId="3" fontId="42" fillId="0" borderId="18" xfId="8" applyNumberFormat="1" applyBorder="1"/>
    <xf numFmtId="3" fontId="42" fillId="0" borderId="15" xfId="8" applyNumberFormat="1" applyBorder="1"/>
    <xf numFmtId="3" fontId="42" fillId="0" borderId="5" xfId="8" applyNumberFormat="1" applyBorder="1"/>
    <xf numFmtId="165" fontId="7" fillId="0" borderId="17" xfId="8" applyNumberFormat="1" applyFont="1" applyBorder="1" applyAlignment="1">
      <alignment horizontal="center"/>
    </xf>
    <xf numFmtId="164" fontId="7" fillId="0" borderId="2" xfId="8" applyNumberFormat="1" applyFont="1" applyBorder="1" applyAlignment="1">
      <alignment horizontal="center"/>
    </xf>
    <xf numFmtId="164" fontId="42" fillId="0" borderId="25" xfId="8" applyNumberFormat="1" applyBorder="1"/>
    <xf numFmtId="0" fontId="4" fillId="2" borderId="29" xfId="8" applyFont="1" applyFill="1" applyBorder="1" applyAlignment="1">
      <alignment horizontal="center" vertical="center"/>
    </xf>
    <xf numFmtId="0" fontId="4" fillId="2" borderId="37" xfId="8" applyFont="1" applyFill="1" applyBorder="1" applyAlignment="1">
      <alignment horizontal="center" vertical="center"/>
    </xf>
    <xf numFmtId="0" fontId="4" fillId="2" borderId="0" xfId="8" applyFont="1" applyFill="1" applyAlignment="1">
      <alignment horizontal="center" vertical="center"/>
    </xf>
    <xf numFmtId="0" fontId="4" fillId="0" borderId="0" xfId="8" applyFont="1" applyAlignment="1">
      <alignment horizontal="center" vertical="center"/>
    </xf>
    <xf numFmtId="0" fontId="4" fillId="0" borderId="39" xfId="8" applyFont="1" applyBorder="1" applyAlignment="1">
      <alignment horizontal="center" vertical="center"/>
    </xf>
    <xf numFmtId="0" fontId="21" fillId="0" borderId="0" xfId="2" quotePrefix="1" applyFont="1" applyAlignment="1">
      <alignment horizontal="center" vertical="center"/>
    </xf>
    <xf numFmtId="0" fontId="21" fillId="0" borderId="76" xfId="2" quotePrefix="1" applyFont="1" applyBorder="1" applyAlignment="1">
      <alignment horizontal="center" vertical="center"/>
    </xf>
    <xf numFmtId="0" fontId="30" fillId="0" borderId="76" xfId="2" applyFont="1" applyBorder="1"/>
    <xf numFmtId="0" fontId="15" fillId="0" borderId="76" xfId="2" applyFont="1" applyBorder="1"/>
    <xf numFmtId="0" fontId="15" fillId="0" borderId="76" xfId="2" applyFont="1" applyBorder="1" applyAlignment="1">
      <alignment horizontal="center" vertical="center"/>
    </xf>
    <xf numFmtId="3" fontId="42" fillId="0" borderId="23" xfId="8" applyNumberFormat="1" applyBorder="1"/>
    <xf numFmtId="165" fontId="4" fillId="2" borderId="4" xfId="0" applyNumberFormat="1" applyFont="1" applyFill="1" applyBorder="1" applyAlignment="1">
      <alignment horizontal="center"/>
    </xf>
    <xf numFmtId="164" fontId="5" fillId="0" borderId="0" xfId="0" applyNumberFormat="1" applyFont="1"/>
    <xf numFmtId="164" fontId="7" fillId="0" borderId="0" xfId="0" applyNumberFormat="1" applyFont="1" applyAlignment="1">
      <alignment horizontal="center"/>
    </xf>
    <xf numFmtId="3" fontId="0" fillId="0" borderId="21" xfId="0" applyNumberFormat="1" applyBorder="1"/>
    <xf numFmtId="3" fontId="0" fillId="0" borderId="25" xfId="0" applyNumberFormat="1" applyBorder="1"/>
    <xf numFmtId="164" fontId="8" fillId="0" borderId="1" xfId="0" applyNumberFormat="1" applyFont="1" applyBorder="1" applyAlignment="1">
      <alignment horizontal="center"/>
    </xf>
    <xf numFmtId="4" fontId="0" fillId="0" borderId="21" xfId="0" applyNumberFormat="1" applyBorder="1"/>
    <xf numFmtId="4" fontId="0" fillId="0" borderId="25" xfId="0" applyNumberFormat="1" applyBorder="1"/>
    <xf numFmtId="4" fontId="0" fillId="0" borderId="17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61" xfId="0" applyNumberFormat="1" applyBorder="1" applyAlignment="1">
      <alignment horizontal="center"/>
    </xf>
    <xf numFmtId="0" fontId="39" fillId="0" borderId="0" xfId="10" applyFont="1"/>
    <xf numFmtId="164" fontId="5" fillId="0" borderId="1" xfId="0" applyNumberFormat="1" applyFont="1" applyBorder="1"/>
    <xf numFmtId="164" fontId="0" fillId="0" borderId="19" xfId="0" applyNumberFormat="1" applyBorder="1"/>
    <xf numFmtId="164" fontId="4" fillId="2" borderId="1" xfId="0" applyNumberFormat="1" applyFont="1" applyFill="1" applyBorder="1"/>
    <xf numFmtId="164" fontId="0" fillId="0" borderId="20" xfId="0" applyNumberFormat="1" applyBorder="1"/>
    <xf numFmtId="2" fontId="0" fillId="0" borderId="21" xfId="0" applyNumberFormat="1" applyBorder="1"/>
    <xf numFmtId="2" fontId="0" fillId="0" borderId="25" xfId="0" applyNumberFormat="1" applyBorder="1"/>
    <xf numFmtId="2" fontId="0" fillId="0" borderId="17" xfId="0" applyNumberFormat="1" applyBorder="1"/>
    <xf numFmtId="2" fontId="0" fillId="0" borderId="18" xfId="0" applyNumberFormat="1" applyBorder="1"/>
    <xf numFmtId="0" fontId="0" fillId="0" borderId="19" xfId="0" applyBorder="1"/>
    <xf numFmtId="2" fontId="4" fillId="2" borderId="14" xfId="0" applyNumberFormat="1" applyFont="1" applyFill="1" applyBorder="1"/>
    <xf numFmtId="4" fontId="0" fillId="0" borderId="4" xfId="0" applyNumberFormat="1" applyBorder="1"/>
    <xf numFmtId="4" fontId="0" fillId="0" borderId="6" xfId="0" applyNumberFormat="1" applyBorder="1"/>
    <xf numFmtId="4" fontId="0" fillId="0" borderId="61" xfId="0" applyNumberFormat="1" applyBorder="1"/>
    <xf numFmtId="0" fontId="0" fillId="0" borderId="20" xfId="0" applyBorder="1"/>
    <xf numFmtId="0" fontId="0" fillId="0" borderId="1" xfId="0" applyBorder="1"/>
    <xf numFmtId="2" fontId="4" fillId="2" borderId="21" xfId="0" applyNumberFormat="1" applyFont="1" applyFill="1" applyBorder="1"/>
    <xf numFmtId="2" fontId="4" fillId="2" borderId="25" xfId="0" applyNumberFormat="1" applyFont="1" applyFill="1" applyBorder="1"/>
    <xf numFmtId="2" fontId="4" fillId="2" borderId="17" xfId="0" applyNumberFormat="1" applyFont="1" applyFill="1" applyBorder="1"/>
    <xf numFmtId="2" fontId="4" fillId="2" borderId="11" xfId="0" applyNumberFormat="1" applyFont="1" applyFill="1" applyBorder="1"/>
    <xf numFmtId="2" fontId="4" fillId="2" borderId="12" xfId="0" applyNumberFormat="1" applyFont="1" applyFill="1" applyBorder="1"/>
    <xf numFmtId="2" fontId="4" fillId="2" borderId="22" xfId="0" applyNumberFormat="1" applyFont="1" applyFill="1" applyBorder="1"/>
    <xf numFmtId="2" fontId="4" fillId="2" borderId="61" xfId="0" applyNumberFormat="1" applyFont="1" applyFill="1" applyBorder="1"/>
    <xf numFmtId="164" fontId="7" fillId="0" borderId="21" xfId="0" applyNumberFormat="1" applyFont="1" applyBorder="1" applyAlignment="1">
      <alignment horizontal="center"/>
    </xf>
    <xf numFmtId="2" fontId="0" fillId="0" borderId="14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0" fontId="0" fillId="0" borderId="19" xfId="0" applyBorder="1" applyProtection="1">
      <protection locked="0"/>
    </xf>
    <xf numFmtId="2" fontId="0" fillId="0" borderId="15" xfId="0" applyNumberFormat="1" applyBorder="1" applyProtection="1">
      <protection locked="0"/>
    </xf>
    <xf numFmtId="2" fontId="0" fillId="0" borderId="16" xfId="0" applyNumberFormat="1" applyBorder="1" applyProtection="1">
      <protection locked="0"/>
    </xf>
    <xf numFmtId="164" fontId="8" fillId="0" borderId="19" xfId="0" applyNumberFormat="1" applyFont="1" applyBorder="1" applyAlignment="1" applyProtection="1">
      <alignment horizontal="center"/>
      <protection locked="0"/>
    </xf>
    <xf numFmtId="3" fontId="4" fillId="2" borderId="48" xfId="0" applyNumberFormat="1" applyFont="1" applyFill="1" applyBorder="1"/>
    <xf numFmtId="3" fontId="4" fillId="2" borderId="75" xfId="0" applyNumberFormat="1" applyFont="1" applyFill="1" applyBorder="1" applyProtection="1">
      <protection locked="0"/>
    </xf>
    <xf numFmtId="3" fontId="4" fillId="2" borderId="46" xfId="0" applyNumberFormat="1" applyFont="1" applyFill="1" applyBorder="1" applyProtection="1">
      <protection locked="0"/>
    </xf>
    <xf numFmtId="3" fontId="4" fillId="2" borderId="56" xfId="0" applyNumberFormat="1" applyFont="1" applyFill="1" applyBorder="1"/>
    <xf numFmtId="3" fontId="4" fillId="2" borderId="43" xfId="0" applyNumberFormat="1" applyFont="1" applyFill="1" applyBorder="1"/>
    <xf numFmtId="164" fontId="42" fillId="0" borderId="77" xfId="8" applyNumberFormat="1" applyBorder="1"/>
    <xf numFmtId="164" fontId="42" fillId="0" borderId="35" xfId="8" applyNumberFormat="1" applyBorder="1"/>
    <xf numFmtId="164" fontId="42" fillId="0" borderId="21" xfId="8" applyNumberFormat="1" applyBorder="1"/>
    <xf numFmtId="164" fontId="42" fillId="0" borderId="22" xfId="8" applyNumberFormat="1" applyBorder="1"/>
    <xf numFmtId="164" fontId="42" fillId="0" borderId="17" xfId="8" applyNumberFormat="1" applyBorder="1"/>
    <xf numFmtId="164" fontId="42" fillId="0" borderId="18" xfId="8" applyNumberFormat="1" applyBorder="1"/>
    <xf numFmtId="164" fontId="0" fillId="0" borderId="4" xfId="0" applyNumberFormat="1" applyBorder="1" applyAlignment="1">
      <alignment horizontal="center"/>
    </xf>
    <xf numFmtId="0" fontId="9" fillId="4" borderId="0" xfId="0" applyFont="1" applyFill="1" applyAlignment="1">
      <alignment horizontal="center" vertical="center"/>
    </xf>
    <xf numFmtId="17" fontId="10" fillId="4" borderId="0" xfId="0" applyNumberFormat="1" applyFont="1" applyFill="1" applyAlignment="1">
      <alignment horizontal="center"/>
    </xf>
    <xf numFmtId="0" fontId="23" fillId="3" borderId="0" xfId="2" applyFont="1" applyFill="1" applyAlignment="1">
      <alignment horizontal="center" vertical="center" wrapText="1"/>
    </xf>
    <xf numFmtId="0" fontId="32" fillId="3" borderId="0" xfId="2" applyFont="1" applyFill="1" applyAlignment="1">
      <alignment horizontal="center" vertical="center" wrapText="1"/>
    </xf>
    <xf numFmtId="0" fontId="13" fillId="2" borderId="0" xfId="2" applyFont="1" applyFill="1" applyAlignment="1">
      <alignment horizontal="center" vertical="center" wrapText="1"/>
    </xf>
    <xf numFmtId="0" fontId="13" fillId="2" borderId="0" xfId="2" applyFont="1" applyFill="1" applyAlignment="1">
      <alignment horizontal="center" vertical="center"/>
    </xf>
    <xf numFmtId="0" fontId="21" fillId="0" borderId="0" xfId="2" quotePrefix="1" applyFont="1" applyAlignment="1">
      <alignment horizontal="center" vertical="center"/>
    </xf>
    <xf numFmtId="164" fontId="40" fillId="3" borderId="0" xfId="0" applyNumberFormat="1" applyFont="1" applyFill="1" applyAlignment="1">
      <alignment horizontal="center" vertical="center"/>
    </xf>
    <xf numFmtId="0" fontId="13" fillId="2" borderId="0" xfId="2" applyFont="1" applyFill="1" applyAlignment="1">
      <alignment horizontal="left" vertical="center"/>
    </xf>
    <xf numFmtId="0" fontId="16" fillId="2" borderId="0" xfId="2" applyFont="1" applyFill="1" applyAlignment="1">
      <alignment horizontal="left" vertical="center"/>
    </xf>
    <xf numFmtId="0" fontId="17" fillId="2" borderId="0" xfId="2" applyFont="1" applyFill="1" applyAlignment="1">
      <alignment horizontal="left" vertical="center" wrapText="1" indent="2"/>
    </xf>
    <xf numFmtId="0" fontId="16" fillId="2" borderId="0" xfId="2" applyFont="1" applyFill="1" applyAlignment="1">
      <alignment horizontal="left" vertical="center" wrapText="1" indent="2"/>
    </xf>
    <xf numFmtId="0" fontId="20" fillId="0" borderId="0" xfId="2" quotePrefix="1" applyFont="1" applyAlignment="1">
      <alignment horizontal="left" vertical="top"/>
    </xf>
    <xf numFmtId="0" fontId="21" fillId="0" borderId="0" xfId="2" quotePrefix="1" applyFont="1" applyAlignment="1">
      <alignment horizontal="left" vertical="top"/>
    </xf>
    <xf numFmtId="0" fontId="4" fillId="2" borderId="49" xfId="8" applyFont="1" applyFill="1" applyBorder="1" applyAlignment="1">
      <alignment horizontal="center" vertical="center"/>
    </xf>
    <xf numFmtId="0" fontId="4" fillId="2" borderId="42" xfId="8" applyFont="1" applyFill="1" applyBorder="1" applyAlignment="1">
      <alignment horizontal="center" vertical="center"/>
    </xf>
    <xf numFmtId="0" fontId="4" fillId="2" borderId="31" xfId="8" applyFont="1" applyFill="1" applyBorder="1" applyAlignment="1">
      <alignment horizontal="center" vertical="center"/>
    </xf>
    <xf numFmtId="0" fontId="4" fillId="2" borderId="43" xfId="8" applyFont="1" applyFill="1" applyBorder="1" applyAlignment="1">
      <alignment horizontal="center" vertical="center"/>
    </xf>
    <xf numFmtId="0" fontId="4" fillId="2" borderId="50" xfId="8" applyFont="1" applyFill="1" applyBorder="1" applyAlignment="1">
      <alignment horizontal="center" vertical="center"/>
    </xf>
    <xf numFmtId="0" fontId="4" fillId="2" borderId="47" xfId="8" applyFont="1" applyFill="1" applyBorder="1" applyAlignment="1">
      <alignment horizontal="center" vertical="center"/>
    </xf>
    <xf numFmtId="0" fontId="4" fillId="2" borderId="2" xfId="8" applyFont="1" applyFill="1" applyBorder="1" applyAlignment="1">
      <alignment horizontal="center" vertical="center" wrapText="1"/>
    </xf>
    <xf numFmtId="0" fontId="4" fillId="2" borderId="5" xfId="8" applyFont="1" applyFill="1" applyBorder="1" applyAlignment="1">
      <alignment horizontal="center" vertical="center" wrapText="1"/>
    </xf>
    <xf numFmtId="0" fontId="4" fillId="2" borderId="63" xfId="8" applyFont="1" applyFill="1" applyBorder="1" applyAlignment="1">
      <alignment horizontal="center" vertical="center"/>
    </xf>
    <xf numFmtId="0" fontId="4" fillId="2" borderId="41" xfId="8" applyFont="1" applyFill="1" applyBorder="1" applyAlignment="1">
      <alignment horizontal="center" vertical="center"/>
    </xf>
    <xf numFmtId="0" fontId="6" fillId="2" borderId="24" xfId="8" applyFont="1" applyFill="1" applyBorder="1" applyAlignment="1">
      <alignment horizontal="center" vertical="center" wrapText="1"/>
    </xf>
    <xf numFmtId="0" fontId="6" fillId="2" borderId="20" xfId="8" applyFont="1" applyFill="1" applyBorder="1" applyAlignment="1">
      <alignment horizontal="center" vertical="center" wrapText="1"/>
    </xf>
    <xf numFmtId="0" fontId="4" fillId="2" borderId="3" xfId="8" applyFont="1" applyFill="1" applyBorder="1" applyAlignment="1">
      <alignment horizontal="center" vertical="center"/>
    </xf>
    <xf numFmtId="0" fontId="4" fillId="2" borderId="0" xfId="8" applyFont="1" applyFill="1" applyAlignment="1">
      <alignment horizontal="center" vertical="center"/>
    </xf>
    <xf numFmtId="0" fontId="6" fillId="2" borderId="40" xfId="8" applyFont="1" applyFill="1" applyBorder="1" applyAlignment="1">
      <alignment horizontal="center" vertical="center"/>
    </xf>
    <xf numFmtId="0" fontId="6" fillId="2" borderId="41" xfId="8" applyFont="1" applyFill="1" applyBorder="1" applyAlignment="1">
      <alignment horizontal="center" vertical="center"/>
    </xf>
    <xf numFmtId="0" fontId="4" fillId="2" borderId="33" xfId="8" applyFont="1" applyFill="1" applyBorder="1" applyAlignment="1">
      <alignment horizontal="center" vertical="center"/>
    </xf>
    <xf numFmtId="0" fontId="4" fillId="2" borderId="32" xfId="8" applyFont="1" applyFill="1" applyBorder="1" applyAlignment="1">
      <alignment horizontal="center" vertical="center" wrapText="1"/>
    </xf>
    <xf numFmtId="0" fontId="4" fillId="2" borderId="67" xfId="8" applyFont="1" applyFill="1" applyBorder="1" applyAlignment="1">
      <alignment horizontal="center" vertical="center" wrapText="1"/>
    </xf>
    <xf numFmtId="0" fontId="4" fillId="2" borderId="31" xfId="8" applyFont="1" applyFill="1" applyBorder="1" applyAlignment="1">
      <alignment horizontal="center" vertical="center" wrapText="1"/>
    </xf>
    <xf numFmtId="0" fontId="4" fillId="2" borderId="43" xfId="8" applyFont="1" applyFill="1" applyBorder="1" applyAlignment="1">
      <alignment horizontal="center" vertical="center" wrapText="1"/>
    </xf>
    <xf numFmtId="0" fontId="4" fillId="2" borderId="66" xfId="8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 wrapText="1"/>
    </xf>
    <xf numFmtId="0" fontId="4" fillId="2" borderId="66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2" fontId="0" fillId="0" borderId="14" xfId="0" applyNumberFormat="1" applyFont="1" applyBorder="1"/>
    <xf numFmtId="2" fontId="0" fillId="0" borderId="15" xfId="0" applyNumberFormat="1" applyFont="1" applyBorder="1"/>
    <xf numFmtId="2" fontId="0" fillId="0" borderId="16" xfId="0" applyNumberFormat="1" applyFont="1" applyBorder="1"/>
    <xf numFmtId="2" fontId="0" fillId="0" borderId="6" xfId="0" applyNumberFormat="1" applyFont="1" applyBorder="1"/>
    <xf numFmtId="0" fontId="0" fillId="0" borderId="0" xfId="0" applyBorder="1"/>
  </cellXfs>
  <cellStyles count="11">
    <cellStyle name="Hiperligação" xfId="1" builtinId="8"/>
    <cellStyle name="Normal" xfId="0" builtinId="0"/>
    <cellStyle name="Normal 2" xfId="2" xr:uid="{00000000-0005-0000-0000-000002000000}"/>
    <cellStyle name="Normal 2 2" xfId="4" xr:uid="{14E9BB0C-3AA6-4DA3-B5A3-3D3BEC221BCB}"/>
    <cellStyle name="Normal 2 2 2" xfId="5" xr:uid="{1EEBFB34-00E9-426C-B388-EAF788631347}"/>
    <cellStyle name="Normal 2 2 2 2" xfId="6" xr:uid="{7F3C8D3D-4376-4700-90ED-8EF15B3BECED}"/>
    <cellStyle name="Normal 2 2 2 2 2" xfId="7" xr:uid="{0E0CE131-3CB7-4F9C-AA0E-7EEA3098BFE7}"/>
    <cellStyle name="Normal 2 2 2 2 2 2" xfId="8" xr:uid="{6BE943C2-7193-46DF-8530-06C9B19723D0}"/>
    <cellStyle name="Normal 2 2 2 2 2 2 2" xfId="9" xr:uid="{2F68E93E-D6A0-49AE-BC3F-C67C1C12A2CE}"/>
    <cellStyle name="Normal 2 3" xfId="10" xr:uid="{F3E0573F-BBFE-407D-BD54-4ED3A9794EEF}"/>
    <cellStyle name="Percentagem 2" xfId="3" xr:uid="{00000000-0005-0000-0000-000003000000}"/>
  </cellStyles>
  <dxfs count="28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4</xdr:row>
      <xdr:rowOff>9525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66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503730</xdr:colOff>
      <xdr:row>11</xdr:row>
      <xdr:rowOff>107504</xdr:rowOff>
    </xdr:from>
    <xdr:to>
      <xdr:col>2</xdr:col>
      <xdr:colOff>315725</xdr:colOff>
      <xdr:row>13</xdr:row>
      <xdr:rowOff>23539</xdr:rowOff>
    </xdr:to>
    <xdr:sp macro="" textlink="">
      <xdr:nvSpPr>
        <xdr:cNvPr id="2" name="Mai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13280" y="2374454"/>
          <a:ext cx="421595" cy="411335"/>
        </a:xfrm>
        <a:prstGeom prst="mathPlus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0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1</xdr:col>
      <xdr:colOff>329704</xdr:colOff>
      <xdr:row>8</xdr:row>
      <xdr:rowOff>13332</xdr:rowOff>
    </xdr:from>
    <xdr:to>
      <xdr:col>2</xdr:col>
      <xdr:colOff>448960</xdr:colOff>
      <xdr:row>10</xdr:row>
      <xdr:rowOff>198537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254" y="1537332"/>
          <a:ext cx="728856" cy="680505"/>
        </a:xfrm>
        <a:prstGeom prst="rect">
          <a:avLst/>
        </a:prstGeom>
      </xdr:spPr>
    </xdr:pic>
    <xdr:clientData/>
  </xdr:twoCellAnchor>
  <xdr:twoCellAnchor editAs="oneCell">
    <xdr:from>
      <xdr:col>1</xdr:col>
      <xdr:colOff>288239</xdr:colOff>
      <xdr:row>24</xdr:row>
      <xdr:rowOff>134916</xdr:rowOff>
    </xdr:from>
    <xdr:to>
      <xdr:col>2</xdr:col>
      <xdr:colOff>605117</xdr:colOff>
      <xdr:row>28</xdr:row>
      <xdr:rowOff>15923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789" y="5135541"/>
          <a:ext cx="926478" cy="871607"/>
        </a:xfrm>
        <a:prstGeom prst="rect">
          <a:avLst/>
        </a:prstGeom>
      </xdr:spPr>
    </xdr:pic>
    <xdr:clientData/>
  </xdr:twoCellAnchor>
  <xdr:twoCellAnchor editAs="oneCell">
    <xdr:from>
      <xdr:col>1</xdr:col>
      <xdr:colOff>398941</xdr:colOff>
      <xdr:row>13</xdr:row>
      <xdr:rowOff>128240</xdr:rowOff>
    </xdr:from>
    <xdr:to>
      <xdr:col>2</xdr:col>
      <xdr:colOff>448235</xdr:colOff>
      <xdr:row>16</xdr:row>
      <xdr:rowOff>34666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491" y="2890490"/>
          <a:ext cx="658894" cy="649376"/>
        </a:xfrm>
        <a:prstGeom prst="rect">
          <a:avLst/>
        </a:prstGeom>
      </xdr:spPr>
    </xdr:pic>
    <xdr:clientData/>
  </xdr:twoCellAnchor>
  <xdr:twoCellAnchor editAs="oneCell">
    <xdr:from>
      <xdr:col>1</xdr:col>
      <xdr:colOff>345015</xdr:colOff>
      <xdr:row>38</xdr:row>
      <xdr:rowOff>103654</xdr:rowOff>
    </xdr:from>
    <xdr:to>
      <xdr:col>3</xdr:col>
      <xdr:colOff>89261</xdr:colOff>
      <xdr:row>42</xdr:row>
      <xdr:rowOff>67236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565" y="8180854"/>
          <a:ext cx="963446" cy="954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2:I33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6384" width="9.140625" style="141"/>
  </cols>
  <sheetData>
    <row r="2" spans="1:9" x14ac:dyDescent="0.25">
      <c r="D2" s="381" t="s">
        <v>52</v>
      </c>
      <c r="E2" s="381"/>
      <c r="F2" s="381"/>
      <c r="G2" s="381"/>
      <c r="H2" s="381"/>
      <c r="I2" s="381"/>
    </row>
    <row r="3" spans="1:9" x14ac:dyDescent="0.25">
      <c r="D3" s="381"/>
      <c r="E3" s="381"/>
      <c r="F3" s="381"/>
      <c r="G3" s="381"/>
      <c r="H3" s="381"/>
      <c r="I3" s="381"/>
    </row>
    <row r="4" spans="1:9" ht="15.75" x14ac:dyDescent="0.25">
      <c r="D4" s="382" t="s">
        <v>96</v>
      </c>
      <c r="E4" s="382"/>
      <c r="F4" s="382"/>
      <c r="G4" s="382"/>
      <c r="H4" s="382"/>
      <c r="I4" s="382"/>
    </row>
    <row r="6" spans="1:9" ht="15" customHeight="1" x14ac:dyDescent="0.25"/>
    <row r="7" spans="1:9" ht="15" customHeight="1" x14ac:dyDescent="0.25">
      <c r="A7" s="142" t="s">
        <v>51</v>
      </c>
    </row>
    <row r="8" spans="1:9" ht="15" customHeight="1" x14ac:dyDescent="0.25"/>
    <row r="9" spans="1:9" ht="15" customHeight="1" x14ac:dyDescent="0.25">
      <c r="A9" s="142" t="s">
        <v>50</v>
      </c>
    </row>
    <row r="10" spans="1:9" ht="15" customHeight="1" x14ac:dyDescent="0.25"/>
    <row r="11" spans="1:9" ht="15" customHeight="1" x14ac:dyDescent="0.25">
      <c r="A11" s="142" t="s">
        <v>53</v>
      </c>
    </row>
    <row r="12" spans="1:9" ht="15" customHeight="1" x14ac:dyDescent="0.25"/>
    <row r="13" spans="1:9" ht="15" customHeight="1" x14ac:dyDescent="0.25">
      <c r="A13" s="142" t="s">
        <v>54</v>
      </c>
    </row>
    <row r="14" spans="1:9" ht="15" customHeight="1" x14ac:dyDescent="0.25"/>
    <row r="15" spans="1:9" ht="15" customHeight="1" x14ac:dyDescent="0.25">
      <c r="A15" s="142" t="s">
        <v>57</v>
      </c>
    </row>
    <row r="16" spans="1:9" ht="15" customHeight="1" x14ac:dyDescent="0.25"/>
    <row r="17" spans="1:1" ht="15" customHeight="1" x14ac:dyDescent="0.25">
      <c r="A17" s="142" t="s">
        <v>58</v>
      </c>
    </row>
    <row r="18" spans="1:1" ht="15" customHeight="1" x14ac:dyDescent="0.25"/>
    <row r="19" spans="1:1" ht="15" customHeight="1" x14ac:dyDescent="0.25">
      <c r="A19" s="142" t="s">
        <v>56</v>
      </c>
    </row>
    <row r="20" spans="1:1" ht="15" customHeight="1" x14ac:dyDescent="0.25"/>
    <row r="21" spans="1:1" ht="15" customHeight="1" x14ac:dyDescent="0.25">
      <c r="A21" s="142" t="s">
        <v>55</v>
      </c>
    </row>
    <row r="22" spans="1:1" ht="15" customHeight="1" x14ac:dyDescent="0.25"/>
    <row r="23" spans="1:1" ht="15" customHeight="1" x14ac:dyDescent="0.25">
      <c r="A23" s="142" t="s">
        <v>63</v>
      </c>
    </row>
    <row r="24" spans="1:1" ht="15" customHeight="1" x14ac:dyDescent="0.25"/>
    <row r="25" spans="1:1" ht="15" customHeight="1" x14ac:dyDescent="0.25">
      <c r="A25" s="142" t="s">
        <v>64</v>
      </c>
    </row>
    <row r="26" spans="1:1" ht="15" customHeight="1" x14ac:dyDescent="0.25"/>
    <row r="27" spans="1:1" ht="15" customHeight="1" x14ac:dyDescent="0.25">
      <c r="A27" s="142" t="s">
        <v>66</v>
      </c>
    </row>
    <row r="28" spans="1:1" ht="15" customHeight="1" x14ac:dyDescent="0.25"/>
    <row r="29" spans="1:1" ht="15" customHeight="1" x14ac:dyDescent="0.25">
      <c r="A29" s="155" t="s">
        <v>78</v>
      </c>
    </row>
    <row r="30" spans="1:1" ht="15" customHeight="1" x14ac:dyDescent="0.25"/>
    <row r="31" spans="1:1" ht="15" customHeight="1" x14ac:dyDescent="0.25">
      <c r="A31" s="155" t="s">
        <v>79</v>
      </c>
    </row>
    <row r="32" spans="1:1" ht="15" customHeight="1" x14ac:dyDescent="0.25"/>
    <row r="33" spans="1:1" x14ac:dyDescent="0.25">
      <c r="A33" s="155" t="s">
        <v>80</v>
      </c>
    </row>
  </sheetData>
  <mergeCells count="2">
    <mergeCell ref="D2:I3"/>
    <mergeCell ref="D4:I4"/>
  </mergeCells>
  <hyperlinks>
    <hyperlink ref="A7" location="'1'!A1" display="1. MERCADO DE VINHOS TRANQUILOS: PORTUGAL (CONTINENTE)" xr:uid="{00000000-0004-0000-0000-000000000000}"/>
    <hyperlink ref="A9" location="'2'!A1" display="2. EVOLUÇÃO DAS VENDAS DE VINHO TRANQUILO NO MERCADO NACIONAL POR CANAL DE DISTRIBUIÇÃO" xr:uid="{00000000-0004-0000-0000-000001000000}"/>
    <hyperlink ref="A11" location="'3'!A1" display="3. EVOLUÇÃO DAS VENDAS DE VINHO TRANQUILO CERTIFICADO NO MERCADO NACIONAL POR CANAL DE DISTRIBUIÇÃO" xr:uid="{00000000-0004-0000-0000-000002000000}"/>
    <hyperlink ref="A13" location="'4'!A1" display="4. EVOLUÇÃO DAS VENDAS DE VINHO TRANQUILO  NÃO CERTIFICADO NO MERCADO NACIONAL POR CANAL DE DISTRIBUIÇÃO" xr:uid="{00000000-0004-0000-0000-000003000000}"/>
    <hyperlink ref="A15" location="'5'!A1" display="5. EVOLUÇÃO DAS VENDAS NO MERCADO NACIONAL DE VINHO TRANQUILO POR TIPO DE PRODUTO / REGIÃO" xr:uid="{00000000-0004-0000-0000-000004000000}"/>
    <hyperlink ref="A17" location="'6'!A1" display="6. EVOLUÇÃO DAS VENDAS NO MERCADO NACIONAL DE VINHO TRANQUILO NA DISTRIBUIÇÃO POR TIPO DE PRODUTO / REGIÃO" xr:uid="{00000000-0004-0000-0000-000005000000}"/>
    <hyperlink ref="A19" location="'7'!A1" display="7. EVOLUÇÃO DAS VENDAS NO MERCADO NACIONAL DE VINHO TRANQUILO NA RESTAURAÇÃO POR TIPO DE PRODUTO / REGIÃO" xr:uid="{00000000-0004-0000-0000-000006000000}"/>
    <hyperlink ref="A21" location="'8'!A1" display="8. EVOLUÇÃO DAS VENDAS NO MERCADO NACIONAL DE VINHO TRANQUILO CERTIFICADO POR REGIÃO / TIPO DE CERTIFICAÇÃO" xr:uid="{00000000-0004-0000-0000-000007000000}"/>
    <hyperlink ref="A23" location="'9'!A1" display="9. EVOLUÇÃO DAS VENDAS NO MERCADO NACIONAL  DE VINHO TRANQUILO CERTIFICADO NA DISTRIBUIÇÃO POR REGIÃO / TIPO DE CERTIFICAÇÃO" xr:uid="{00000000-0004-0000-0000-000008000000}"/>
    <hyperlink ref="A25" location="'10'!A1" display="10. EVOLUÇÃO DAS VENDAS NO MERCADO NACIONAL  DE VINHO TRANQUILO CERTIFICADO NA RESTAURAÇÃO POR REGIÃO / TIPO DE CERTIFICAÇÃO" xr:uid="{00000000-0004-0000-0000-000009000000}"/>
    <hyperlink ref="A27" location="'11'!A1" display="11. EVOLUÇÃO DAS VENDAS NO MERCADO NACIONAL  DE VINHO TRANQUILO CERTIFICADO  POR REGIÃO / CANAL DE DISTRIBUIÇÃO" xr:uid="{00000000-0004-0000-0000-00000A000000}"/>
    <hyperlink ref="A29" location="'12'!A1" display="12. EVOLUÇÃO DAS VENDAS NO MERCADO NACIONAL  DE VINHO TRANQUILO  POR CANAL DE DISTRIBUIÇÃO / ACONDICIONAMENTO" xr:uid="{00000000-0004-0000-0000-00000B000000}"/>
    <hyperlink ref="A31" location="'13'!A1" display="13. EVOLUÇÃO DAS VENDAS NO MERCADO NACIONAL  DE VINHO TRANQUILO  CERTIFICADO POR CANAL DE DISTRIBUIÇÃO / ACONDICIONAMENTO" xr:uid="{00000000-0004-0000-0000-00000C000000}"/>
    <hyperlink ref="A33" location="'14'!A1" display="14. EVOLUÇÃO DAS VENDAS NO MERCADO NACIONAL  DE VINHO TRANQUILO NÃO CERTIFICADO POR CANAL DE DISTRIBUIÇÃO / ACONDICIONAMENTO" xr:uid="{00000000-0004-0000-0000-00000D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C5948-2DA8-4037-B04D-CC844F2D0915}">
  <sheetPr codeName="Folha11">
    <pageSetUpPr fitToPage="1"/>
  </sheetPr>
  <dimension ref="A1:XFD143"/>
  <sheetViews>
    <sheetView showGridLines="0" workbookViewId="0">
      <selection activeCell="I54" sqref="I54:J91"/>
    </sheetView>
  </sheetViews>
  <sheetFormatPr defaultRowHeight="15" x14ac:dyDescent="0.25"/>
  <cols>
    <col min="1" max="1" width="3.42578125" customWidth="1"/>
    <col min="2" max="2" width="19.5703125" customWidth="1"/>
    <col min="3" max="7" width="11.140625" customWidth="1"/>
    <col min="8" max="10" width="11.85546875" customWidth="1"/>
    <col min="11" max="11" width="2.5703125" customWidth="1"/>
    <col min="12" max="17" width="10.7109375" customWidth="1"/>
    <col min="18" max="19" width="11.85546875" customWidth="1"/>
    <col min="20" max="20" width="2.5703125" customWidth="1"/>
    <col min="21" max="21" width="11.140625" customWidth="1"/>
    <col min="22" max="22" width="9.42578125" customWidth="1"/>
    <col min="23" max="24" width="10.7109375" customWidth="1"/>
    <col min="25" max="25" width="1.85546875" customWidth="1"/>
    <col min="29" max="29" width="11.5703125" customWidth="1"/>
  </cols>
  <sheetData>
    <row r="1" spans="1:22" x14ac:dyDescent="0.25">
      <c r="A1" s="1" t="s">
        <v>62</v>
      </c>
    </row>
    <row r="2" spans="1:22" x14ac:dyDescent="0.25">
      <c r="A2" s="1"/>
    </row>
    <row r="3" spans="1:22" x14ac:dyDescent="0.25">
      <c r="A3" s="1" t="s">
        <v>24</v>
      </c>
      <c r="L3" s="1" t="s">
        <v>26</v>
      </c>
    </row>
    <row r="4" spans="1:22" ht="15.75" thickBot="1" x14ac:dyDescent="0.3"/>
    <row r="5" spans="1:22" ht="24" customHeight="1" x14ac:dyDescent="0.25">
      <c r="A5" s="417" t="s">
        <v>31</v>
      </c>
      <c r="B5" s="440"/>
      <c r="C5" s="419">
        <v>2016</v>
      </c>
      <c r="D5" s="421">
        <v>2017</v>
      </c>
      <c r="E5" s="421">
        <v>2018</v>
      </c>
      <c r="F5" s="421">
        <v>2019</v>
      </c>
      <c r="G5" s="421">
        <v>2020</v>
      </c>
      <c r="H5" s="425">
        <v>2021</v>
      </c>
      <c r="I5" s="427" t="s">
        <v>93</v>
      </c>
      <c r="J5" s="428"/>
      <c r="L5" s="448">
        <v>2016</v>
      </c>
      <c r="M5" s="421">
        <v>2017</v>
      </c>
      <c r="N5" s="421">
        <v>2018</v>
      </c>
      <c r="O5" s="425">
        <v>2019</v>
      </c>
      <c r="P5" s="425">
        <v>2020</v>
      </c>
      <c r="Q5" s="425">
        <v>2021</v>
      </c>
      <c r="R5" s="427" t="str">
        <f>I5</f>
        <v>janeiro - setembro</v>
      </c>
      <c r="S5" s="428"/>
      <c r="U5" s="446" t="s">
        <v>85</v>
      </c>
      <c r="V5" s="447"/>
    </row>
    <row r="6" spans="1:22" ht="21.75" customHeight="1" thickBot="1" x14ac:dyDescent="0.3">
      <c r="A6" s="441"/>
      <c r="B6" s="442"/>
      <c r="C6" s="436"/>
      <c r="D6" s="435"/>
      <c r="E6" s="435"/>
      <c r="F6" s="435"/>
      <c r="G6" s="435"/>
      <c r="H6" s="445"/>
      <c r="I6" s="168">
        <v>2021</v>
      </c>
      <c r="J6" s="170">
        <v>2022</v>
      </c>
      <c r="L6" s="449"/>
      <c r="M6" s="435"/>
      <c r="N6" s="435"/>
      <c r="O6" s="445"/>
      <c r="P6" s="445"/>
      <c r="Q6" s="445"/>
      <c r="R6" s="168">
        <v>2021</v>
      </c>
      <c r="S6" s="170">
        <v>2022</v>
      </c>
      <c r="U6" s="132" t="s">
        <v>0</v>
      </c>
      <c r="V6" s="133" t="s">
        <v>40</v>
      </c>
    </row>
    <row r="7" spans="1:22" ht="20.100000000000001" customHeight="1" thickBot="1" x14ac:dyDescent="0.3">
      <c r="A7" s="5" t="s">
        <v>10</v>
      </c>
      <c r="B7" s="6"/>
      <c r="C7" s="13">
        <v>18625525</v>
      </c>
      <c r="D7" s="14">
        <v>19983662</v>
      </c>
      <c r="E7" s="14">
        <v>20334191</v>
      </c>
      <c r="F7" s="14">
        <v>21469566</v>
      </c>
      <c r="G7" s="14">
        <v>19721315</v>
      </c>
      <c r="H7" s="15">
        <v>20141684</v>
      </c>
      <c r="I7" s="14">
        <v>15297287</v>
      </c>
      <c r="J7" s="162">
        <v>16436447</v>
      </c>
      <c r="L7" s="136">
        <f>C7/C45</f>
        <v>0.16972846980551387</v>
      </c>
      <c r="M7" s="136">
        <f t="shared" ref="M7:R7" si="0">D7/D45</f>
        <v>0.17784797322324608</v>
      </c>
      <c r="N7" s="136">
        <f t="shared" si="0"/>
        <v>0.17665948104128135</v>
      </c>
      <c r="O7" s="136">
        <f t="shared" si="0"/>
        <v>0.17230649587352914</v>
      </c>
      <c r="P7" s="136">
        <f t="shared" si="0"/>
        <v>0.17604388513552507</v>
      </c>
      <c r="Q7" s="136">
        <f t="shared" si="0"/>
        <v>0.17200436383164067</v>
      </c>
      <c r="R7" s="136">
        <f t="shared" si="0"/>
        <v>0.18281774644790838</v>
      </c>
      <c r="S7" s="340">
        <f>J7/J45</f>
        <v>0.18257528070796938</v>
      </c>
      <c r="U7" s="103">
        <f>(J7-I7)/I7</f>
        <v>7.4468106664926925E-2</v>
      </c>
      <c r="V7" s="102">
        <f>(S7-R7)*100</f>
        <v>-2.4246573993899623E-2</v>
      </c>
    </row>
    <row r="8" spans="1:22" ht="20.100000000000001" customHeight="1" x14ac:dyDescent="0.25">
      <c r="A8" s="24"/>
      <c r="B8" t="s">
        <v>19</v>
      </c>
      <c r="C8" s="10">
        <v>488904</v>
      </c>
      <c r="D8" s="11">
        <v>462559</v>
      </c>
      <c r="E8" s="11">
        <v>714382</v>
      </c>
      <c r="F8" s="11">
        <v>730840</v>
      </c>
      <c r="G8" s="11">
        <v>596794</v>
      </c>
      <c r="H8" s="12">
        <v>976020</v>
      </c>
      <c r="I8" s="11">
        <v>696551</v>
      </c>
      <c r="J8" s="163">
        <v>850456</v>
      </c>
      <c r="L8" s="78">
        <f>C8/C7</f>
        <v>2.6249139286006702E-2</v>
      </c>
      <c r="M8" s="78">
        <f t="shared" ref="M8:R8" si="1">D8/D7</f>
        <v>2.3146858668846582E-2</v>
      </c>
      <c r="N8" s="78">
        <f t="shared" si="1"/>
        <v>3.5132059101834937E-2</v>
      </c>
      <c r="O8" s="78">
        <f t="shared" si="1"/>
        <v>3.404074400013489E-2</v>
      </c>
      <c r="P8" s="78">
        <f t="shared" si="1"/>
        <v>3.026136948778517E-2</v>
      </c>
      <c r="Q8" s="78">
        <f t="shared" si="1"/>
        <v>4.8457715849379822E-2</v>
      </c>
      <c r="R8" s="78">
        <f t="shared" si="1"/>
        <v>4.5534283301346179E-2</v>
      </c>
      <c r="S8" s="341">
        <f>J8/J7</f>
        <v>5.174208270193674E-2</v>
      </c>
      <c r="U8" s="108">
        <f t="shared" ref="U8:U47" si="2">(J8-I8)/I8</f>
        <v>0.22095295247584168</v>
      </c>
      <c r="V8" s="105">
        <f t="shared" ref="V8:V47" si="3">(S8-R8)*100</f>
        <v>0.62077994005905612</v>
      </c>
    </row>
    <row r="9" spans="1:22" ht="20.100000000000001" customHeight="1" thickBot="1" x14ac:dyDescent="0.3">
      <c r="A9" s="24"/>
      <c r="B9" t="s">
        <v>20</v>
      </c>
      <c r="C9" s="10">
        <v>18136621</v>
      </c>
      <c r="D9" s="11">
        <v>19521103</v>
      </c>
      <c r="E9" s="11">
        <v>19619809</v>
      </c>
      <c r="F9" s="11">
        <v>20738726</v>
      </c>
      <c r="G9" s="11">
        <v>19124521</v>
      </c>
      <c r="H9" s="12">
        <v>19165664</v>
      </c>
      <c r="I9" s="11">
        <v>14600736</v>
      </c>
      <c r="J9" s="163">
        <v>15585991</v>
      </c>
      <c r="L9" s="78">
        <f>C9/C7</f>
        <v>0.9737508607139933</v>
      </c>
      <c r="M9" s="78">
        <f t="shared" ref="M9:R9" si="4">D9/D7</f>
        <v>0.97685314133115342</v>
      </c>
      <c r="N9" s="78">
        <f t="shared" si="4"/>
        <v>0.96486794089816508</v>
      </c>
      <c r="O9" s="78">
        <f t="shared" si="4"/>
        <v>0.9659592559998651</v>
      </c>
      <c r="P9" s="78">
        <f t="shared" si="4"/>
        <v>0.96973863051221487</v>
      </c>
      <c r="Q9" s="78">
        <f t="shared" si="4"/>
        <v>0.95154228415062014</v>
      </c>
      <c r="R9" s="78">
        <f t="shared" si="4"/>
        <v>0.95446571669865377</v>
      </c>
      <c r="S9" s="341">
        <f>J9/J7</f>
        <v>0.9482579172980633</v>
      </c>
      <c r="U9" s="106">
        <f t="shared" si="2"/>
        <v>6.7479817455777566E-2</v>
      </c>
      <c r="V9" s="105">
        <f t="shared" si="3"/>
        <v>-0.62077994005904635</v>
      </c>
    </row>
    <row r="10" spans="1:22" ht="20.100000000000001" customHeight="1" thickBot="1" x14ac:dyDescent="0.3">
      <c r="A10" s="5" t="s">
        <v>18</v>
      </c>
      <c r="B10" s="6"/>
      <c r="C10" s="13">
        <v>539211</v>
      </c>
      <c r="D10" s="14">
        <v>687664</v>
      </c>
      <c r="E10" s="14">
        <v>429621</v>
      </c>
      <c r="F10" s="14">
        <v>392807</v>
      </c>
      <c r="G10" s="14">
        <v>274448</v>
      </c>
      <c r="H10" s="15">
        <v>294595</v>
      </c>
      <c r="I10" s="14">
        <v>193035</v>
      </c>
      <c r="J10" s="162">
        <v>284889</v>
      </c>
      <c r="L10" s="136">
        <f>C10/C45</f>
        <v>4.9136578932567508E-3</v>
      </c>
      <c r="M10" s="136">
        <f t="shared" ref="M10:R10" si="5">D10/D45</f>
        <v>6.1199818460995941E-3</v>
      </c>
      <c r="N10" s="136">
        <f t="shared" si="5"/>
        <v>3.7324633620504665E-3</v>
      </c>
      <c r="O10" s="136">
        <f t="shared" si="5"/>
        <v>3.1525182076150658E-3</v>
      </c>
      <c r="P10" s="136">
        <f t="shared" si="5"/>
        <v>2.4498818759131724E-3</v>
      </c>
      <c r="Q10" s="136">
        <f t="shared" si="5"/>
        <v>2.5157591372688688E-3</v>
      </c>
      <c r="R10" s="136">
        <f t="shared" si="5"/>
        <v>2.3069596383706466E-3</v>
      </c>
      <c r="S10" s="340">
        <f>J10/J45</f>
        <v>3.1645336212633235E-3</v>
      </c>
      <c r="U10" s="103">
        <f t="shared" si="2"/>
        <v>0.47584116869997667</v>
      </c>
      <c r="V10" s="102">
        <f t="shared" si="3"/>
        <v>8.5757398289267692E-2</v>
      </c>
    </row>
    <row r="11" spans="1:22" ht="20.100000000000001" customHeight="1" x14ac:dyDescent="0.25">
      <c r="A11" s="24"/>
      <c r="B11" t="s">
        <v>19</v>
      </c>
      <c r="C11" s="10">
        <v>519585</v>
      </c>
      <c r="D11" s="11">
        <v>652024</v>
      </c>
      <c r="E11" s="11">
        <v>372541</v>
      </c>
      <c r="F11" s="11">
        <v>302233</v>
      </c>
      <c r="G11" s="11">
        <v>210842</v>
      </c>
      <c r="H11" s="12">
        <v>211524</v>
      </c>
      <c r="I11" s="11">
        <v>137137</v>
      </c>
      <c r="J11" s="163">
        <v>215709</v>
      </c>
      <c r="L11" s="78">
        <f>C11/C10</f>
        <v>0.96360237458063724</v>
      </c>
      <c r="M11" s="78">
        <f t="shared" ref="M11:R11" si="6">D11/D10</f>
        <v>0.94817236324716725</v>
      </c>
      <c r="N11" s="78">
        <f t="shared" si="6"/>
        <v>0.86713871063099801</v>
      </c>
      <c r="O11" s="78">
        <f t="shared" si="6"/>
        <v>0.76941856942467934</v>
      </c>
      <c r="P11" s="78">
        <f t="shared" si="6"/>
        <v>0.76824024951903458</v>
      </c>
      <c r="Q11" s="78">
        <f t="shared" si="6"/>
        <v>0.71801625961065196</v>
      </c>
      <c r="R11" s="78">
        <f t="shared" si="6"/>
        <v>0.71042557049239774</v>
      </c>
      <c r="S11" s="341">
        <f>J11/J10</f>
        <v>0.75716858144751109</v>
      </c>
      <c r="U11" s="108">
        <f t="shared" si="2"/>
        <v>0.57294530287231016</v>
      </c>
      <c r="V11" s="105">
        <f t="shared" si="3"/>
        <v>4.6743010955113355</v>
      </c>
    </row>
    <row r="12" spans="1:22" ht="20.100000000000001" customHeight="1" thickBot="1" x14ac:dyDescent="0.3">
      <c r="A12" s="24"/>
      <c r="B12" t="s">
        <v>20</v>
      </c>
      <c r="C12" s="10">
        <v>19626</v>
      </c>
      <c r="D12" s="11">
        <v>35640</v>
      </c>
      <c r="E12" s="11">
        <v>57080</v>
      </c>
      <c r="F12" s="11">
        <v>90574</v>
      </c>
      <c r="G12" s="11">
        <v>63606</v>
      </c>
      <c r="H12" s="12">
        <v>83071</v>
      </c>
      <c r="I12" s="11">
        <v>55898</v>
      </c>
      <c r="J12" s="163">
        <v>69180</v>
      </c>
      <c r="L12" s="78">
        <f>C12/C10</f>
        <v>3.6397625419362735E-2</v>
      </c>
      <c r="M12" s="78">
        <f t="shared" ref="M12:R12" si="7">D12/D10</f>
        <v>5.1827636752832779E-2</v>
      </c>
      <c r="N12" s="78">
        <f t="shared" si="7"/>
        <v>0.13286128936900199</v>
      </c>
      <c r="O12" s="78">
        <f t="shared" si="7"/>
        <v>0.23058143057532071</v>
      </c>
      <c r="P12" s="78">
        <f t="shared" si="7"/>
        <v>0.23175975048096542</v>
      </c>
      <c r="Q12" s="78">
        <f t="shared" si="7"/>
        <v>0.28198374038934809</v>
      </c>
      <c r="R12" s="78">
        <f t="shared" si="7"/>
        <v>0.28957442950760226</v>
      </c>
      <c r="S12" s="341">
        <f>J12/J10</f>
        <v>0.24283141855248885</v>
      </c>
      <c r="U12" s="106">
        <f t="shared" si="2"/>
        <v>0.2376113635550467</v>
      </c>
      <c r="V12" s="105">
        <f t="shared" si="3"/>
        <v>-4.6743010955113409</v>
      </c>
    </row>
    <row r="13" spans="1:22" ht="20.100000000000001" customHeight="1" thickBot="1" x14ac:dyDescent="0.3">
      <c r="A13" s="5" t="s">
        <v>15</v>
      </c>
      <c r="B13" s="6"/>
      <c r="C13" s="13">
        <v>11753648</v>
      </c>
      <c r="D13" s="14">
        <v>13623943</v>
      </c>
      <c r="E13" s="14">
        <v>13143932</v>
      </c>
      <c r="F13" s="14">
        <v>12901981</v>
      </c>
      <c r="G13" s="14">
        <v>12322675</v>
      </c>
      <c r="H13" s="15">
        <v>13955269</v>
      </c>
      <c r="I13" s="14">
        <v>9419435</v>
      </c>
      <c r="J13" s="162">
        <v>11208613</v>
      </c>
      <c r="L13" s="136">
        <f>C13/C45</f>
        <v>0.10710724608689627</v>
      </c>
      <c r="M13" s="136">
        <f t="shared" ref="M13:R13" si="8">D13/D45</f>
        <v>0.12124858045832795</v>
      </c>
      <c r="N13" s="136">
        <f t="shared" si="8"/>
        <v>0.11419191478834301</v>
      </c>
      <c r="O13" s="136">
        <f t="shared" si="8"/>
        <v>0.1035463472310922</v>
      </c>
      <c r="P13" s="136">
        <f t="shared" si="8"/>
        <v>0.10999933738000769</v>
      </c>
      <c r="Q13" s="136">
        <f t="shared" si="8"/>
        <v>0.11917410512668236</v>
      </c>
      <c r="R13" s="136">
        <f t="shared" si="8"/>
        <v>0.11257158733522839</v>
      </c>
      <c r="S13" s="340">
        <f>J13/J45</f>
        <v>0.12450474636166775</v>
      </c>
      <c r="U13" s="103">
        <f t="shared" si="2"/>
        <v>0.18994536296497613</v>
      </c>
      <c r="V13" s="102">
        <f t="shared" si="3"/>
        <v>1.1933159026439364</v>
      </c>
    </row>
    <row r="14" spans="1:22" ht="20.100000000000001" customHeight="1" x14ac:dyDescent="0.25">
      <c r="A14" s="24"/>
      <c r="B14" t="s">
        <v>19</v>
      </c>
      <c r="C14" s="10">
        <v>1951595</v>
      </c>
      <c r="D14" s="11">
        <v>1596350</v>
      </c>
      <c r="E14" s="11">
        <v>1314189</v>
      </c>
      <c r="F14" s="11">
        <v>681631</v>
      </c>
      <c r="G14" s="11">
        <v>445678</v>
      </c>
      <c r="H14" s="12">
        <v>508494</v>
      </c>
      <c r="I14" s="11">
        <v>337069</v>
      </c>
      <c r="J14" s="163">
        <v>373178</v>
      </c>
      <c r="L14" s="78">
        <f>C14/C13</f>
        <v>0.16604164085907627</v>
      </c>
      <c r="M14" s="78">
        <f t="shared" ref="M14:R14" si="9">D14/D13</f>
        <v>0.11717239275002839</v>
      </c>
      <c r="N14" s="78">
        <f t="shared" si="9"/>
        <v>9.9984464314027188E-2</v>
      </c>
      <c r="O14" s="78">
        <f t="shared" si="9"/>
        <v>5.2831499286814944E-2</v>
      </c>
      <c r="P14" s="78">
        <f t="shared" si="9"/>
        <v>3.6167309451884434E-2</v>
      </c>
      <c r="Q14" s="78">
        <f t="shared" si="9"/>
        <v>3.643742016008434E-2</v>
      </c>
      <c r="R14" s="78">
        <f t="shared" si="9"/>
        <v>3.5784418067538022E-2</v>
      </c>
      <c r="S14" s="341">
        <f>J14/J13</f>
        <v>3.3293860712293302E-2</v>
      </c>
      <c r="U14" s="108">
        <f t="shared" si="2"/>
        <v>0.10712643405356173</v>
      </c>
      <c r="V14" s="105">
        <f t="shared" si="3"/>
        <v>-0.24905573552447199</v>
      </c>
    </row>
    <row r="15" spans="1:22" ht="20.100000000000001" customHeight="1" thickBot="1" x14ac:dyDescent="0.3">
      <c r="A15" s="24"/>
      <c r="B15" t="s">
        <v>20</v>
      </c>
      <c r="C15" s="10">
        <v>9802053</v>
      </c>
      <c r="D15" s="11">
        <v>12027593</v>
      </c>
      <c r="E15" s="11">
        <v>11829743</v>
      </c>
      <c r="F15" s="11">
        <v>12220350</v>
      </c>
      <c r="G15" s="11">
        <v>11876997</v>
      </c>
      <c r="H15" s="12">
        <v>13446775</v>
      </c>
      <c r="I15" s="11">
        <v>9082366</v>
      </c>
      <c r="J15" s="163">
        <v>10835435</v>
      </c>
      <c r="L15" s="78">
        <f>C15/C13</f>
        <v>0.83395835914092376</v>
      </c>
      <c r="M15" s="78">
        <f t="shared" ref="M15:R15" si="10">D15/D13</f>
        <v>0.88282760724997156</v>
      </c>
      <c r="N15" s="78">
        <f t="shared" si="10"/>
        <v>0.90001553568597281</v>
      </c>
      <c r="O15" s="78">
        <f t="shared" si="10"/>
        <v>0.94716850071318504</v>
      </c>
      <c r="P15" s="78">
        <f t="shared" si="10"/>
        <v>0.9638326905481156</v>
      </c>
      <c r="Q15" s="78">
        <f t="shared" si="10"/>
        <v>0.96356257983991567</v>
      </c>
      <c r="R15" s="78">
        <f t="shared" si="10"/>
        <v>0.96421558193246193</v>
      </c>
      <c r="S15" s="341">
        <f>J15/J13</f>
        <v>0.96670613928770666</v>
      </c>
      <c r="U15" s="106">
        <f t="shared" si="2"/>
        <v>0.19301897765406062</v>
      </c>
      <c r="V15" s="105">
        <f t="shared" si="3"/>
        <v>0.24905573552447269</v>
      </c>
    </row>
    <row r="16" spans="1:22" ht="20.100000000000001" customHeight="1" thickBot="1" x14ac:dyDescent="0.3">
      <c r="A16" s="5" t="s">
        <v>8</v>
      </c>
      <c r="B16" s="6"/>
      <c r="C16" s="13">
        <v>108515</v>
      </c>
      <c r="D16" s="14">
        <v>88963</v>
      </c>
      <c r="E16" s="14">
        <v>259060</v>
      </c>
      <c r="F16" s="14">
        <v>298131</v>
      </c>
      <c r="G16" s="14">
        <v>93359</v>
      </c>
      <c r="H16" s="15">
        <v>126698</v>
      </c>
      <c r="I16" s="14">
        <v>96759</v>
      </c>
      <c r="J16" s="162">
        <v>118026</v>
      </c>
      <c r="L16" s="136">
        <f>C16/C45</f>
        <v>9.8886259050122547E-4</v>
      </c>
      <c r="M16" s="136">
        <f t="shared" ref="M16:R16" si="11">D16/D45</f>
        <v>7.9174123550826881E-4</v>
      </c>
      <c r="N16" s="136">
        <f t="shared" si="11"/>
        <v>2.2506626970580906E-3</v>
      </c>
      <c r="O16" s="136">
        <f t="shared" si="11"/>
        <v>2.3926849718932889E-3</v>
      </c>
      <c r="P16" s="136">
        <f t="shared" si="11"/>
        <v>8.3337653053903787E-4</v>
      </c>
      <c r="Q16" s="136">
        <f t="shared" si="11"/>
        <v>1.0819655838479646E-3</v>
      </c>
      <c r="R16" s="136">
        <f t="shared" si="11"/>
        <v>1.1563659836252773E-3</v>
      </c>
      <c r="S16" s="340">
        <f>J16/J45</f>
        <v>1.3110272603829036E-3</v>
      </c>
      <c r="U16" s="103">
        <f t="shared" si="2"/>
        <v>0.21979350758069016</v>
      </c>
      <c r="V16" s="102">
        <f t="shared" si="3"/>
        <v>1.5466127675762631E-2</v>
      </c>
    </row>
    <row r="17" spans="1:22" ht="20.100000000000001" customHeight="1" thickBot="1" x14ac:dyDescent="0.3">
      <c r="A17" s="24"/>
      <c r="B17" t="s">
        <v>19</v>
      </c>
      <c r="C17" s="10">
        <v>108515</v>
      </c>
      <c r="D17" s="11">
        <v>88963</v>
      </c>
      <c r="E17" s="11">
        <v>259060</v>
      </c>
      <c r="F17" s="11">
        <v>298131</v>
      </c>
      <c r="G17" s="11">
        <v>93359</v>
      </c>
      <c r="H17" s="12">
        <v>126698</v>
      </c>
      <c r="I17" s="11">
        <v>96759</v>
      </c>
      <c r="J17" s="163">
        <v>118026</v>
      </c>
      <c r="L17" s="78">
        <f>C17/C16</f>
        <v>1</v>
      </c>
      <c r="M17" s="78">
        <f t="shared" ref="M17:R17" si="12">D17/D16</f>
        <v>1</v>
      </c>
      <c r="N17" s="78">
        <f t="shared" si="12"/>
        <v>1</v>
      </c>
      <c r="O17" s="78">
        <f t="shared" si="12"/>
        <v>1</v>
      </c>
      <c r="P17" s="78">
        <f t="shared" si="12"/>
        <v>1</v>
      </c>
      <c r="Q17" s="78">
        <f t="shared" si="12"/>
        <v>1</v>
      </c>
      <c r="R17" s="78">
        <f t="shared" si="12"/>
        <v>1</v>
      </c>
      <c r="S17" s="341">
        <f>J17/J16</f>
        <v>1</v>
      </c>
      <c r="U17" s="156">
        <f t="shared" si="2"/>
        <v>0.21979350758069016</v>
      </c>
      <c r="V17" s="105">
        <f t="shared" si="3"/>
        <v>0</v>
      </c>
    </row>
    <row r="18" spans="1:22" ht="20.100000000000001" customHeight="1" thickBot="1" x14ac:dyDescent="0.3">
      <c r="A18" s="5" t="s">
        <v>16</v>
      </c>
      <c r="B18" s="6"/>
      <c r="C18" s="13">
        <v>33870</v>
      </c>
      <c r="D18" s="14">
        <v>27242</v>
      </c>
      <c r="E18" s="14">
        <v>23820</v>
      </c>
      <c r="F18" s="14">
        <v>29584</v>
      </c>
      <c r="G18" s="14">
        <v>54417</v>
      </c>
      <c r="H18" s="15">
        <v>32790</v>
      </c>
      <c r="I18" s="14">
        <v>22155</v>
      </c>
      <c r="J18" s="162">
        <v>27545</v>
      </c>
      <c r="L18" s="136">
        <f>C18/C45</f>
        <v>3.0864650914874908E-4</v>
      </c>
      <c r="M18" s="136">
        <f t="shared" ref="M18:R18" si="13">D18/D45</f>
        <v>2.4244477746609554E-4</v>
      </c>
      <c r="N18" s="136">
        <f t="shared" si="13"/>
        <v>2.0694350900920139E-4</v>
      </c>
      <c r="O18" s="136">
        <f t="shared" si="13"/>
        <v>2.374298285266915E-4</v>
      </c>
      <c r="P18" s="136">
        <f t="shared" si="13"/>
        <v>4.8575767373625279E-4</v>
      </c>
      <c r="Q18" s="136">
        <f t="shared" si="13"/>
        <v>2.8001745484833827E-4</v>
      </c>
      <c r="R18" s="136">
        <f t="shared" si="13"/>
        <v>2.6477421601316694E-4</v>
      </c>
      <c r="S18" s="340">
        <f>J18/J45</f>
        <v>3.0596856529279206E-4</v>
      </c>
      <c r="U18" s="103">
        <f t="shared" si="2"/>
        <v>0.24328593996840442</v>
      </c>
      <c r="V18" s="102">
        <f t="shared" si="3"/>
        <v>4.1194349279625123E-3</v>
      </c>
    </row>
    <row r="19" spans="1:22" ht="20.100000000000001" customHeight="1" x14ac:dyDescent="0.25">
      <c r="A19" s="24"/>
      <c r="B19" t="s">
        <v>19</v>
      </c>
      <c r="C19" s="10">
        <v>29612</v>
      </c>
      <c r="D19" s="11">
        <v>21817</v>
      </c>
      <c r="E19" s="11">
        <v>17705</v>
      </c>
      <c r="F19" s="11">
        <v>22693</v>
      </c>
      <c r="G19" s="11">
        <v>29313</v>
      </c>
      <c r="H19" s="12">
        <v>24436</v>
      </c>
      <c r="I19" s="11">
        <v>14646</v>
      </c>
      <c r="J19" s="163">
        <v>24037</v>
      </c>
      <c r="L19" s="78">
        <f>C19/C18</f>
        <v>0.87428402716268083</v>
      </c>
      <c r="M19" s="78">
        <f t="shared" ref="M19:R19" si="14">D19/D18</f>
        <v>0.80085896777035459</v>
      </c>
      <c r="N19" s="78">
        <f t="shared" si="14"/>
        <v>0.74328295549958023</v>
      </c>
      <c r="O19" s="78">
        <f t="shared" si="14"/>
        <v>0.76707003785830175</v>
      </c>
      <c r="P19" s="78">
        <f t="shared" si="14"/>
        <v>0.53867357627212087</v>
      </c>
      <c r="Q19" s="78">
        <f t="shared" si="14"/>
        <v>0.7452272034156755</v>
      </c>
      <c r="R19" s="78">
        <f t="shared" si="14"/>
        <v>0.66106973595125251</v>
      </c>
      <c r="S19" s="341">
        <f>J19/J18</f>
        <v>0.87264476311490291</v>
      </c>
      <c r="U19" s="108">
        <f t="shared" si="2"/>
        <v>0.64119896217397243</v>
      </c>
      <c r="V19" s="105">
        <f t="shared" si="3"/>
        <v>21.157502716365041</v>
      </c>
    </row>
    <row r="20" spans="1:22" ht="20.100000000000001" customHeight="1" thickBot="1" x14ac:dyDescent="0.3">
      <c r="A20" s="24"/>
      <c r="B20" t="s">
        <v>20</v>
      </c>
      <c r="C20" s="10">
        <v>4258</v>
      </c>
      <c r="D20" s="11">
        <v>5425</v>
      </c>
      <c r="E20" s="11">
        <v>6115</v>
      </c>
      <c r="F20" s="11">
        <v>6891</v>
      </c>
      <c r="G20" s="11">
        <v>25104</v>
      </c>
      <c r="H20" s="12">
        <v>8354</v>
      </c>
      <c r="I20" s="11">
        <v>7509</v>
      </c>
      <c r="J20" s="163">
        <v>3508</v>
      </c>
      <c r="L20" s="78">
        <f>C20/C18</f>
        <v>0.12571597283731917</v>
      </c>
      <c r="M20" s="78">
        <f t="shared" ref="M20:R20" si="15">D20/D18</f>
        <v>0.19914103222964541</v>
      </c>
      <c r="N20" s="78">
        <f t="shared" si="15"/>
        <v>0.25671704450041982</v>
      </c>
      <c r="O20" s="78">
        <f t="shared" si="15"/>
        <v>0.23292996214169823</v>
      </c>
      <c r="P20" s="78">
        <f t="shared" si="15"/>
        <v>0.46132642372787913</v>
      </c>
      <c r="Q20" s="78">
        <f t="shared" si="15"/>
        <v>0.2547727965843245</v>
      </c>
      <c r="R20" s="78">
        <f t="shared" si="15"/>
        <v>0.33893026404874749</v>
      </c>
      <c r="S20" s="341">
        <f>J20/J18</f>
        <v>0.12735523688509712</v>
      </c>
      <c r="U20" s="106">
        <f t="shared" si="2"/>
        <v>-0.53282727393794116</v>
      </c>
      <c r="V20" s="105">
        <f t="shared" si="3"/>
        <v>-21.157502716365038</v>
      </c>
    </row>
    <row r="21" spans="1:22" ht="20.100000000000001" customHeight="1" thickBot="1" x14ac:dyDescent="0.3">
      <c r="A21" s="5" t="s">
        <v>21</v>
      </c>
      <c r="B21" s="6"/>
      <c r="C21" s="13">
        <v>1062653</v>
      </c>
      <c r="D21" s="14">
        <v>762668</v>
      </c>
      <c r="E21" s="14">
        <v>1066136</v>
      </c>
      <c r="F21" s="14">
        <v>883932</v>
      </c>
      <c r="G21" s="14">
        <v>522330</v>
      </c>
      <c r="H21" s="15">
        <v>379542</v>
      </c>
      <c r="I21" s="14">
        <v>268975</v>
      </c>
      <c r="J21" s="162">
        <v>251343</v>
      </c>
      <c r="L21" s="136">
        <f>C21/C45</f>
        <v>9.6836179181117709E-3</v>
      </c>
      <c r="M21" s="136">
        <f t="shared" ref="M21:R21" si="16">D21/D45</f>
        <v>6.7874926048202104E-3</v>
      </c>
      <c r="N21" s="136">
        <f t="shared" si="16"/>
        <v>9.2623813988679232E-3</v>
      </c>
      <c r="O21" s="136">
        <f t="shared" si="16"/>
        <v>7.0940989450126914E-3</v>
      </c>
      <c r="P21" s="136">
        <f t="shared" si="16"/>
        <v>4.662620242252548E-3</v>
      </c>
      <c r="Q21" s="136">
        <f t="shared" si="16"/>
        <v>3.2411828254970418E-3</v>
      </c>
      <c r="R21" s="136">
        <f t="shared" si="16"/>
        <v>3.2145179305863949E-3</v>
      </c>
      <c r="S21" s="340">
        <f>J21/J45</f>
        <v>2.7919062300376198E-3</v>
      </c>
      <c r="U21" s="103">
        <f t="shared" si="2"/>
        <v>-6.5552560646900265E-2</v>
      </c>
      <c r="V21" s="102">
        <f t="shared" si="3"/>
        <v>-4.2261170054877506E-2</v>
      </c>
    </row>
    <row r="22" spans="1:22" ht="20.100000000000001" customHeight="1" x14ac:dyDescent="0.25">
      <c r="A22" s="24"/>
      <c r="B22" t="s">
        <v>19</v>
      </c>
      <c r="C22" s="10">
        <v>784693</v>
      </c>
      <c r="D22" s="11">
        <v>517210</v>
      </c>
      <c r="E22" s="11">
        <v>768158</v>
      </c>
      <c r="F22" s="11">
        <v>591819</v>
      </c>
      <c r="G22" s="11">
        <v>314208</v>
      </c>
      <c r="H22" s="12">
        <v>175054</v>
      </c>
      <c r="I22" s="11">
        <v>130318</v>
      </c>
      <c r="J22" s="163">
        <v>92907</v>
      </c>
      <c r="L22" s="78">
        <f>C22/C21</f>
        <v>0.73842825456663652</v>
      </c>
      <c r="M22" s="78">
        <f t="shared" ref="M22:R22" si="17">D22/D21</f>
        <v>0.67815877944269332</v>
      </c>
      <c r="N22" s="78">
        <f t="shared" si="17"/>
        <v>0.72050657702206844</v>
      </c>
      <c r="O22" s="78">
        <f t="shared" si="17"/>
        <v>0.66953000909572224</v>
      </c>
      <c r="P22" s="78">
        <f t="shared" si="17"/>
        <v>0.60155074378266615</v>
      </c>
      <c r="Q22" s="78">
        <f t="shared" si="17"/>
        <v>0.46122431773031708</v>
      </c>
      <c r="R22" s="78">
        <f t="shared" si="17"/>
        <v>0.4844985593456641</v>
      </c>
      <c r="S22" s="341">
        <f>J22/J21</f>
        <v>0.36964228166290686</v>
      </c>
      <c r="U22" s="108">
        <f t="shared" si="2"/>
        <v>-0.28707469420954895</v>
      </c>
      <c r="V22" s="105">
        <f t="shared" si="3"/>
        <v>-11.485627768275725</v>
      </c>
    </row>
    <row r="23" spans="1:22" ht="20.100000000000001" customHeight="1" thickBot="1" x14ac:dyDescent="0.3">
      <c r="A23" s="24"/>
      <c r="B23" t="s">
        <v>20</v>
      </c>
      <c r="C23" s="10">
        <v>277960</v>
      </c>
      <c r="D23" s="11">
        <v>245458</v>
      </c>
      <c r="E23" s="11">
        <v>297978</v>
      </c>
      <c r="F23" s="11">
        <v>292113</v>
      </c>
      <c r="G23" s="11">
        <v>208122</v>
      </c>
      <c r="H23" s="12">
        <v>204488</v>
      </c>
      <c r="I23" s="11">
        <v>138657</v>
      </c>
      <c r="J23" s="163">
        <v>158436</v>
      </c>
      <c r="L23" s="78">
        <f>C23/C21</f>
        <v>0.26157174543336348</v>
      </c>
      <c r="M23" s="78">
        <f t="shared" ref="M23:R23" si="18">D23/D21</f>
        <v>0.32184122055730674</v>
      </c>
      <c r="N23" s="78">
        <f t="shared" si="18"/>
        <v>0.2794934229779315</v>
      </c>
      <c r="O23" s="78">
        <f t="shared" si="18"/>
        <v>0.3304699909042777</v>
      </c>
      <c r="P23" s="78">
        <f t="shared" si="18"/>
        <v>0.39844925621733385</v>
      </c>
      <c r="Q23" s="78">
        <f t="shared" si="18"/>
        <v>0.53877568226968298</v>
      </c>
      <c r="R23" s="78">
        <f t="shared" si="18"/>
        <v>0.5155014406543359</v>
      </c>
      <c r="S23" s="341">
        <f>J23/J21</f>
        <v>0.63035771833709309</v>
      </c>
      <c r="U23" s="106">
        <f t="shared" si="2"/>
        <v>0.14264696337004262</v>
      </c>
      <c r="V23" s="105">
        <f t="shared" si="3"/>
        <v>11.48562776827572</v>
      </c>
    </row>
    <row r="24" spans="1:22" ht="20.100000000000001" customHeight="1" thickBot="1" x14ac:dyDescent="0.3">
      <c r="A24" s="5" t="s">
        <v>22</v>
      </c>
      <c r="B24" s="6"/>
      <c r="C24" s="13">
        <v>6243657</v>
      </c>
      <c r="D24" s="14">
        <v>5984241</v>
      </c>
      <c r="E24" s="14">
        <v>6482985</v>
      </c>
      <c r="F24" s="14">
        <v>6587282</v>
      </c>
      <c r="G24" s="14">
        <v>5490782</v>
      </c>
      <c r="H24" s="15">
        <v>5391988</v>
      </c>
      <c r="I24" s="14">
        <v>3767907</v>
      </c>
      <c r="J24" s="162">
        <v>4434571</v>
      </c>
      <c r="L24" s="136">
        <f>C24/C45</f>
        <v>5.6896455192564255E-2</v>
      </c>
      <c r="M24" s="136">
        <f t="shared" ref="M24:R24" si="19">D24/D45</f>
        <v>5.3257762923004374E-2</v>
      </c>
      <c r="N24" s="136">
        <f t="shared" si="19"/>
        <v>5.6322907840219039E-2</v>
      </c>
      <c r="O24" s="136">
        <f t="shared" si="19"/>
        <v>5.2866996880643641E-2</v>
      </c>
      <c r="P24" s="136">
        <f t="shared" si="19"/>
        <v>4.9013901746014839E-2</v>
      </c>
      <c r="Q24" s="136">
        <f t="shared" si="19"/>
        <v>4.6046073691149186E-2</v>
      </c>
      <c r="R24" s="136">
        <f t="shared" si="19"/>
        <v>4.5030224415956839E-2</v>
      </c>
      <c r="S24" s="340">
        <f>J24/J45</f>
        <v>4.9259006228318108E-2</v>
      </c>
      <c r="U24" s="103">
        <f t="shared" si="2"/>
        <v>0.17693218012015691</v>
      </c>
      <c r="V24" s="102">
        <f t="shared" si="3"/>
        <v>0.42287818123612697</v>
      </c>
    </row>
    <row r="25" spans="1:22" ht="19.5" customHeight="1" x14ac:dyDescent="0.25">
      <c r="A25" s="24"/>
      <c r="B25" t="s">
        <v>19</v>
      </c>
      <c r="C25" s="10">
        <v>1595497</v>
      </c>
      <c r="D25" s="11">
        <v>1691808</v>
      </c>
      <c r="E25" s="11">
        <v>2701487</v>
      </c>
      <c r="F25" s="11">
        <v>2635299</v>
      </c>
      <c r="G25" s="11">
        <v>1783393</v>
      </c>
      <c r="H25" s="12">
        <v>1558522</v>
      </c>
      <c r="I25" s="11">
        <v>1161710</v>
      </c>
      <c r="J25" s="163">
        <v>1234726</v>
      </c>
      <c r="L25" s="78">
        <f>C25/C24</f>
        <v>0.2555388612795354</v>
      </c>
      <c r="M25" s="78">
        <f t="shared" ref="M25:R25" si="20">D25/D24</f>
        <v>0.28271053923129097</v>
      </c>
      <c r="N25" s="78">
        <f t="shared" si="20"/>
        <v>0.41670418796279801</v>
      </c>
      <c r="O25" s="78">
        <f t="shared" si="20"/>
        <v>0.40005862812613763</v>
      </c>
      <c r="P25" s="78">
        <f t="shared" si="20"/>
        <v>0.32479763356112118</v>
      </c>
      <c r="Q25" s="78">
        <f t="shared" si="20"/>
        <v>0.28904404089920083</v>
      </c>
      <c r="R25" s="78">
        <f t="shared" si="20"/>
        <v>0.30831705771931206</v>
      </c>
      <c r="S25" s="341">
        <f>J25/J24</f>
        <v>0.27843189341201213</v>
      </c>
      <c r="U25" s="108">
        <f t="shared" si="2"/>
        <v>6.285217481126959E-2</v>
      </c>
      <c r="V25" s="105">
        <f t="shared" si="3"/>
        <v>-2.9885164307299927</v>
      </c>
    </row>
    <row r="26" spans="1:22" ht="20.100000000000001" customHeight="1" thickBot="1" x14ac:dyDescent="0.3">
      <c r="A26" s="24"/>
      <c r="B26" t="s">
        <v>20</v>
      </c>
      <c r="C26" s="10">
        <v>4648160</v>
      </c>
      <c r="D26" s="11">
        <v>4292433</v>
      </c>
      <c r="E26" s="11">
        <v>3781498</v>
      </c>
      <c r="F26" s="11">
        <v>3951983</v>
      </c>
      <c r="G26" s="11">
        <v>3707389</v>
      </c>
      <c r="H26" s="12">
        <v>3833466</v>
      </c>
      <c r="I26" s="11">
        <v>2606197</v>
      </c>
      <c r="J26" s="163">
        <v>3199845</v>
      </c>
      <c r="L26" s="78">
        <f>C26/C24</f>
        <v>0.7444611387204646</v>
      </c>
      <c r="M26" s="78">
        <f t="shared" ref="M26:R26" si="21">D26/D24</f>
        <v>0.71728946076870903</v>
      </c>
      <c r="N26" s="78">
        <f t="shared" si="21"/>
        <v>0.58329581203720204</v>
      </c>
      <c r="O26" s="78">
        <f t="shared" si="21"/>
        <v>0.59994137187386243</v>
      </c>
      <c r="P26" s="78">
        <f t="shared" si="21"/>
        <v>0.67520236643887888</v>
      </c>
      <c r="Q26" s="78">
        <f t="shared" si="21"/>
        <v>0.71095595910079923</v>
      </c>
      <c r="R26" s="78">
        <f t="shared" si="21"/>
        <v>0.69168294228068794</v>
      </c>
      <c r="S26" s="341">
        <f>J26/J24</f>
        <v>0.72156810658798787</v>
      </c>
      <c r="U26" s="106">
        <f t="shared" si="2"/>
        <v>0.22778324125152474</v>
      </c>
      <c r="V26" s="105">
        <f t="shared" si="3"/>
        <v>2.9885164307299927</v>
      </c>
    </row>
    <row r="27" spans="1:22" ht="20.100000000000001" customHeight="1" thickBot="1" x14ac:dyDescent="0.3">
      <c r="A27" s="5" t="s">
        <v>14</v>
      </c>
      <c r="B27" s="6"/>
      <c r="C27" s="13">
        <v>372565</v>
      </c>
      <c r="D27" s="14">
        <v>415358</v>
      </c>
      <c r="E27" s="14">
        <v>770569</v>
      </c>
      <c r="F27" s="14">
        <v>903667</v>
      </c>
      <c r="G27" s="14">
        <v>848359</v>
      </c>
      <c r="H27" s="15">
        <v>1002209</v>
      </c>
      <c r="I27" s="14">
        <v>674194</v>
      </c>
      <c r="J27" s="162">
        <v>916707</v>
      </c>
      <c r="L27" s="136">
        <f>C27/C45</f>
        <v>3.3950660372306972E-3</v>
      </c>
      <c r="M27" s="136">
        <f t="shared" ref="M27:R27" si="22">D27/D45</f>
        <v>3.6965486336819073E-3</v>
      </c>
      <c r="N27" s="136">
        <f t="shared" si="22"/>
        <v>6.6945530140097107E-3</v>
      </c>
      <c r="O27" s="136">
        <f t="shared" si="22"/>
        <v>7.2524844799631465E-3</v>
      </c>
      <c r="P27" s="136">
        <f t="shared" si="22"/>
        <v>7.5729440125919048E-3</v>
      </c>
      <c r="Q27" s="136">
        <f t="shared" si="22"/>
        <v>8.5585853432783854E-3</v>
      </c>
      <c r="R27" s="136">
        <f t="shared" si="22"/>
        <v>8.0572867429826705E-3</v>
      </c>
      <c r="S27" s="340">
        <f>J27/J45</f>
        <v>1.0182738267702289E-2</v>
      </c>
      <c r="U27" s="103">
        <f t="shared" si="2"/>
        <v>0.35970803655920996</v>
      </c>
      <c r="V27" s="102">
        <f t="shared" si="3"/>
        <v>0.21254515247196187</v>
      </c>
    </row>
    <row r="28" spans="1:22" ht="20.100000000000001" customHeight="1" x14ac:dyDescent="0.25">
      <c r="A28" s="24"/>
      <c r="B28" t="s">
        <v>19</v>
      </c>
      <c r="C28" s="10">
        <v>104050</v>
      </c>
      <c r="D28" s="11">
        <v>91126</v>
      </c>
      <c r="E28" s="11">
        <v>458225</v>
      </c>
      <c r="F28" s="11">
        <v>368619</v>
      </c>
      <c r="G28" s="11">
        <v>266206</v>
      </c>
      <c r="H28" s="12">
        <v>346164</v>
      </c>
      <c r="I28" s="11">
        <v>248297</v>
      </c>
      <c r="J28" s="163">
        <v>271211</v>
      </c>
      <c r="L28" s="78">
        <f>C28/C27</f>
        <v>0.2792801256156644</v>
      </c>
      <c r="M28" s="78">
        <f t="shared" ref="M28:R28" si="23">D28/D27</f>
        <v>0.21939146471236862</v>
      </c>
      <c r="N28" s="78">
        <f t="shared" si="23"/>
        <v>0.59465797352346128</v>
      </c>
      <c r="O28" s="78">
        <f t="shared" si="23"/>
        <v>0.40791464112333414</v>
      </c>
      <c r="P28" s="78">
        <f t="shared" si="23"/>
        <v>0.31378932739559551</v>
      </c>
      <c r="Q28" s="78">
        <f t="shared" si="23"/>
        <v>0.34540100917074185</v>
      </c>
      <c r="R28" s="78">
        <f t="shared" si="23"/>
        <v>0.36828716956840318</v>
      </c>
      <c r="S28" s="341">
        <f>J28/J27</f>
        <v>0.2958535278993179</v>
      </c>
      <c r="U28" s="108">
        <f t="shared" si="2"/>
        <v>9.2284642988034488E-2</v>
      </c>
      <c r="V28" s="105">
        <f t="shared" si="3"/>
        <v>-7.2433641669085276</v>
      </c>
    </row>
    <row r="29" spans="1:22" ht="20.100000000000001" customHeight="1" thickBot="1" x14ac:dyDescent="0.3">
      <c r="A29" s="24"/>
      <c r="B29" t="s">
        <v>20</v>
      </c>
      <c r="C29" s="10">
        <v>268515</v>
      </c>
      <c r="D29" s="11">
        <v>324232</v>
      </c>
      <c r="E29" s="11">
        <v>312344</v>
      </c>
      <c r="F29" s="11">
        <v>535048</v>
      </c>
      <c r="G29" s="11">
        <v>582153</v>
      </c>
      <c r="H29" s="12">
        <v>656045</v>
      </c>
      <c r="I29" s="11">
        <v>425897</v>
      </c>
      <c r="J29" s="163">
        <v>645496</v>
      </c>
      <c r="L29" s="78">
        <f>C29/C27</f>
        <v>0.7207198743843356</v>
      </c>
      <c r="M29" s="78">
        <f t="shared" ref="M29:R29" si="24">D29/D27</f>
        <v>0.78060853528763141</v>
      </c>
      <c r="N29" s="78">
        <f t="shared" si="24"/>
        <v>0.40534202647653877</v>
      </c>
      <c r="O29" s="78">
        <f t="shared" si="24"/>
        <v>0.5920853588766658</v>
      </c>
      <c r="P29" s="78">
        <f t="shared" si="24"/>
        <v>0.68621067260440449</v>
      </c>
      <c r="Q29" s="78">
        <f t="shared" si="24"/>
        <v>0.65459899082925821</v>
      </c>
      <c r="R29" s="78">
        <f t="shared" si="24"/>
        <v>0.63171283043159687</v>
      </c>
      <c r="S29" s="341">
        <f>J29/J27</f>
        <v>0.70414647210068215</v>
      </c>
      <c r="U29" s="106">
        <f t="shared" si="2"/>
        <v>0.5156152778723494</v>
      </c>
      <c r="V29" s="105">
        <f t="shared" si="3"/>
        <v>7.2433641669085276</v>
      </c>
    </row>
    <row r="30" spans="1:22" ht="20.100000000000001" customHeight="1" thickBot="1" x14ac:dyDescent="0.3">
      <c r="A30" s="5" t="s">
        <v>9</v>
      </c>
      <c r="B30" s="6"/>
      <c r="C30" s="13">
        <v>3895621</v>
      </c>
      <c r="D30" s="14">
        <v>4806982</v>
      </c>
      <c r="E30" s="14">
        <v>5482162</v>
      </c>
      <c r="F30" s="14">
        <v>5290110</v>
      </c>
      <c r="G30" s="14">
        <v>4588314</v>
      </c>
      <c r="H30" s="15">
        <v>5116671</v>
      </c>
      <c r="I30" s="14">
        <v>3587853</v>
      </c>
      <c r="J30" s="162">
        <v>3851243</v>
      </c>
      <c r="L30" s="136">
        <f>C30/C45</f>
        <v>3.5499551893019163E-2</v>
      </c>
      <c r="M30" s="136">
        <f t="shared" ref="M30:R30" si="25">D30/D45</f>
        <v>4.2780547730472317E-2</v>
      </c>
      <c r="N30" s="136">
        <f t="shared" si="25"/>
        <v>4.7627953032615515E-2</v>
      </c>
      <c r="O30" s="136">
        <f t="shared" si="25"/>
        <v>4.2456392312984585E-2</v>
      </c>
      <c r="P30" s="136">
        <f t="shared" si="25"/>
        <v>4.0957949446156182E-2</v>
      </c>
      <c r="Q30" s="136">
        <f t="shared" si="25"/>
        <v>4.3694943297233967E-2</v>
      </c>
      <c r="R30" s="136">
        <f t="shared" si="25"/>
        <v>4.2878400597855519E-2</v>
      </c>
      <c r="S30" s="340">
        <f>J30/J45</f>
        <v>4.2779426222686823E-2</v>
      </c>
      <c r="U30" s="103">
        <f t="shared" si="2"/>
        <v>7.3411591835005507E-2</v>
      </c>
      <c r="V30" s="102">
        <f t="shared" si="3"/>
        <v>-9.8974375168696394E-3</v>
      </c>
    </row>
    <row r="31" spans="1:22" ht="20.100000000000001" customHeight="1" x14ac:dyDescent="0.25">
      <c r="A31" s="24"/>
      <c r="B31" t="s">
        <v>19</v>
      </c>
      <c r="C31" s="10">
        <v>3628299</v>
      </c>
      <c r="D31" s="11">
        <v>4602038</v>
      </c>
      <c r="E31" s="11">
        <v>5234814</v>
      </c>
      <c r="F31" s="11">
        <v>4932387</v>
      </c>
      <c r="G31" s="11">
        <v>4431086</v>
      </c>
      <c r="H31" s="12">
        <v>4813587</v>
      </c>
      <c r="I31" s="11">
        <v>3398842</v>
      </c>
      <c r="J31" s="163">
        <v>3533500</v>
      </c>
      <c r="L31" s="78">
        <f>C31/C30</f>
        <v>0.93137884819904193</v>
      </c>
      <c r="M31" s="78">
        <f t="shared" ref="M31:R31" si="26">D31/D30</f>
        <v>0.95736534898612058</v>
      </c>
      <c r="N31" s="78">
        <f t="shared" si="26"/>
        <v>0.95488130412782402</v>
      </c>
      <c r="O31" s="78">
        <f t="shared" si="26"/>
        <v>0.93237891083550251</v>
      </c>
      <c r="P31" s="78">
        <f t="shared" si="26"/>
        <v>0.96573294678611799</v>
      </c>
      <c r="Q31" s="78">
        <f t="shared" si="26"/>
        <v>0.94076539218566135</v>
      </c>
      <c r="R31" s="78">
        <f t="shared" si="26"/>
        <v>0.94731919061343928</v>
      </c>
      <c r="S31" s="341">
        <f>J31/J30</f>
        <v>0.91749598765904927</v>
      </c>
      <c r="U31" s="108">
        <f t="shared" si="2"/>
        <v>3.961878781067199E-2</v>
      </c>
      <c r="V31" s="105">
        <f t="shared" si="3"/>
        <v>-2.9823202954390005</v>
      </c>
    </row>
    <row r="32" spans="1:22" ht="20.100000000000001" customHeight="1" thickBot="1" x14ac:dyDescent="0.3">
      <c r="A32" s="24"/>
      <c r="B32" t="s">
        <v>20</v>
      </c>
      <c r="C32" s="10">
        <v>267322</v>
      </c>
      <c r="D32" s="11">
        <v>204944</v>
      </c>
      <c r="E32" s="11">
        <v>247348</v>
      </c>
      <c r="F32" s="11">
        <v>357723</v>
      </c>
      <c r="G32" s="11">
        <v>157228</v>
      </c>
      <c r="H32" s="12">
        <v>303084</v>
      </c>
      <c r="I32" s="11">
        <v>189011</v>
      </c>
      <c r="J32" s="163">
        <v>317743</v>
      </c>
      <c r="L32" s="78">
        <f>C32/C30</f>
        <v>6.8621151800958055E-2</v>
      </c>
      <c r="M32" s="78">
        <f t="shared" ref="M32:R32" si="27">D32/D30</f>
        <v>4.2634651013879393E-2</v>
      </c>
      <c r="N32" s="78">
        <f t="shared" si="27"/>
        <v>4.5118695872175978E-2</v>
      </c>
      <c r="O32" s="78">
        <f t="shared" si="27"/>
        <v>6.7621089164497522E-2</v>
      </c>
      <c r="P32" s="78">
        <f t="shared" si="27"/>
        <v>3.426705321388205E-2</v>
      </c>
      <c r="Q32" s="78">
        <f t="shared" si="27"/>
        <v>5.9234607814338661E-2</v>
      </c>
      <c r="R32" s="78">
        <f t="shared" si="27"/>
        <v>5.2680809386560709E-2</v>
      </c>
      <c r="S32" s="341">
        <f>J32/J30</f>
        <v>8.25040123409507E-2</v>
      </c>
      <c r="U32" s="106">
        <f t="shared" si="2"/>
        <v>0.68108205342546202</v>
      </c>
      <c r="V32" s="105">
        <f t="shared" si="3"/>
        <v>2.9823202954389991</v>
      </c>
    </row>
    <row r="33" spans="1:16384" ht="20.100000000000001" customHeight="1" thickBot="1" x14ac:dyDescent="0.3">
      <c r="A33" s="5" t="s">
        <v>12</v>
      </c>
      <c r="B33" s="6"/>
      <c r="C33" s="13">
        <v>4845416</v>
      </c>
      <c r="D33" s="14">
        <v>5201550</v>
      </c>
      <c r="E33" s="14">
        <v>5167240</v>
      </c>
      <c r="F33" s="14">
        <v>10234145</v>
      </c>
      <c r="G33" s="14">
        <v>8944119</v>
      </c>
      <c r="H33" s="15">
        <v>8762815</v>
      </c>
      <c r="I33" s="14">
        <v>6209851</v>
      </c>
      <c r="J33" s="162">
        <v>7004945</v>
      </c>
      <c r="L33" s="136">
        <f>C33/C45</f>
        <v>4.4154730846575001E-2</v>
      </c>
      <c r="M33" s="136">
        <f t="shared" ref="M33:R33" si="28">D33/D45</f>
        <v>4.6292072249789637E-2</v>
      </c>
      <c r="N33" s="136">
        <f t="shared" si="28"/>
        <v>4.4891972186931396E-2</v>
      </c>
      <c r="O33" s="136">
        <f t="shared" si="28"/>
        <v>8.213531951282102E-2</v>
      </c>
      <c r="P33" s="136">
        <f t="shared" si="28"/>
        <v>7.9840388831802916E-2</v>
      </c>
      <c r="Q33" s="136">
        <f t="shared" si="28"/>
        <v>7.4831996145374849E-2</v>
      </c>
      <c r="R33" s="136">
        <f t="shared" si="28"/>
        <v>7.4213876329658354E-2</v>
      </c>
      <c r="S33" s="340">
        <f>J33/J45</f>
        <v>7.7810599804135683E-2</v>
      </c>
      <c r="U33" s="103">
        <f t="shared" si="2"/>
        <v>0.1280375326235686</v>
      </c>
      <c r="V33" s="102">
        <f t="shared" si="3"/>
        <v>0.35967234744773285</v>
      </c>
    </row>
    <row r="34" spans="1:16384" customFormat="1" ht="20.100000000000001" customHeight="1" x14ac:dyDescent="0.25">
      <c r="A34" s="24"/>
      <c r="B34" t="s">
        <v>19</v>
      </c>
      <c r="C34" s="10">
        <v>4382170</v>
      </c>
      <c r="D34" s="11">
        <v>4753054</v>
      </c>
      <c r="E34" s="11">
        <v>4732215</v>
      </c>
      <c r="F34" s="11">
        <v>9689886</v>
      </c>
      <c r="G34" s="11">
        <v>8440144</v>
      </c>
      <c r="H34" s="12">
        <v>8276717</v>
      </c>
      <c r="I34" s="11">
        <v>5872375</v>
      </c>
      <c r="J34" s="163">
        <v>6717969</v>
      </c>
      <c r="L34" s="78">
        <f>C34/C33</f>
        <v>0.90439499931481626</v>
      </c>
      <c r="M34" s="78">
        <f t="shared" ref="M34:R34" si="29">D34/D33</f>
        <v>0.91377647047514687</v>
      </c>
      <c r="N34" s="78">
        <f t="shared" si="29"/>
        <v>0.91581095517142619</v>
      </c>
      <c r="O34" s="78">
        <f t="shared" si="29"/>
        <v>0.94681929951158594</v>
      </c>
      <c r="P34" s="78">
        <f t="shared" si="29"/>
        <v>0.94365291875029833</v>
      </c>
      <c r="Q34" s="78">
        <f t="shared" si="29"/>
        <v>0.94452718675448477</v>
      </c>
      <c r="R34" s="78">
        <f t="shared" si="29"/>
        <v>0.94565473471102612</v>
      </c>
      <c r="S34" s="341">
        <f>J34/J33</f>
        <v>0.95903236927627555</v>
      </c>
      <c r="U34" s="108">
        <f t="shared" si="2"/>
        <v>0.14399523191213096</v>
      </c>
      <c r="V34" s="105">
        <f t="shared" si="3"/>
        <v>1.337763456524943</v>
      </c>
    </row>
    <row r="35" spans="1:16384" customFormat="1" ht="20.100000000000001" customHeight="1" thickBot="1" x14ac:dyDescent="0.3">
      <c r="A35" s="24"/>
      <c r="B35" t="s">
        <v>20</v>
      </c>
      <c r="C35" s="10">
        <v>463246</v>
      </c>
      <c r="D35" s="11">
        <v>448496</v>
      </c>
      <c r="E35" s="11">
        <v>435025</v>
      </c>
      <c r="F35" s="11">
        <v>544259</v>
      </c>
      <c r="G35" s="11">
        <v>503975</v>
      </c>
      <c r="H35" s="12">
        <v>486098</v>
      </c>
      <c r="I35" s="11">
        <v>337476</v>
      </c>
      <c r="J35" s="163">
        <v>286976</v>
      </c>
      <c r="L35" s="78">
        <f>C35/C33</f>
        <v>9.5605000685183683E-2</v>
      </c>
      <c r="M35" s="78">
        <f t="shared" ref="M35:R35" si="30">D35/D33</f>
        <v>8.6223529524853168E-2</v>
      </c>
      <c r="N35" s="78">
        <f t="shared" si="30"/>
        <v>8.4189044828573867E-2</v>
      </c>
      <c r="O35" s="78">
        <f t="shared" si="30"/>
        <v>5.3180700488414029E-2</v>
      </c>
      <c r="P35" s="78">
        <f t="shared" si="30"/>
        <v>5.6347081249701621E-2</v>
      </c>
      <c r="Q35" s="78">
        <f t="shared" si="30"/>
        <v>5.5472813245515284E-2</v>
      </c>
      <c r="R35" s="78">
        <f t="shared" si="30"/>
        <v>5.4345265288973925E-2</v>
      </c>
      <c r="S35" s="341">
        <f>J35/J33</f>
        <v>4.0967630723724453E-2</v>
      </c>
      <c r="U35" s="106">
        <f t="shared" si="2"/>
        <v>-0.14964027071554717</v>
      </c>
      <c r="V35" s="105">
        <f t="shared" si="3"/>
        <v>-1.3377634565249472</v>
      </c>
    </row>
    <row r="36" spans="1:16384" ht="20.100000000000001" customHeight="1" thickBot="1" x14ac:dyDescent="0.3">
      <c r="A36" s="5" t="s">
        <v>11</v>
      </c>
      <c r="B36" s="6"/>
      <c r="C36" s="13">
        <v>14042265</v>
      </c>
      <c r="D36" s="14">
        <v>14810295</v>
      </c>
      <c r="E36" s="14">
        <v>17624800</v>
      </c>
      <c r="F36" s="14">
        <v>20081558</v>
      </c>
      <c r="G36" s="14">
        <v>20610207</v>
      </c>
      <c r="H36" s="15">
        <v>21910200</v>
      </c>
      <c r="I36" s="14">
        <v>16282114</v>
      </c>
      <c r="J36" s="162">
        <v>15470686</v>
      </c>
      <c r="L36" s="136">
        <f>C36/C45</f>
        <v>0.12796268298764862</v>
      </c>
      <c r="M36" s="136">
        <f t="shared" ref="M36:R36" si="31">D36/D45</f>
        <v>0.13180672033926391</v>
      </c>
      <c r="N36" s="136">
        <f t="shared" si="31"/>
        <v>0.15312082105732044</v>
      </c>
      <c r="O36" s="136">
        <f t="shared" si="31"/>
        <v>0.16116687643620908</v>
      </c>
      <c r="P36" s="136">
        <f t="shared" si="31"/>
        <v>0.18397865019281903</v>
      </c>
      <c r="Q36" s="136">
        <f t="shared" si="31"/>
        <v>0.18710699723141389</v>
      </c>
      <c r="R36" s="136">
        <f t="shared" si="31"/>
        <v>0.1945874055241259</v>
      </c>
      <c r="S36" s="340">
        <f>J36/J45</f>
        <v>0.17184765291396931</v>
      </c>
      <c r="U36" s="103">
        <f t="shared" si="2"/>
        <v>-4.9835543468127047E-2</v>
      </c>
      <c r="V36" s="102">
        <f t="shared" si="3"/>
        <v>-2.2739752610156594</v>
      </c>
      <c r="AD36" s="26"/>
      <c r="AE36" s="327"/>
      <c r="AF36" s="327"/>
      <c r="AG36" s="327"/>
      <c r="AH36" s="327"/>
      <c r="AI36" s="328"/>
      <c r="AJ36" s="328"/>
      <c r="AK36" s="1"/>
      <c r="AL36" s="1"/>
      <c r="AM36" s="26"/>
      <c r="AN36" s="26"/>
      <c r="AO36" s="26"/>
      <c r="AP36" s="26"/>
      <c r="AQ36" s="327"/>
      <c r="AR36" s="327"/>
      <c r="AS36" s="327"/>
      <c r="AT36" s="327"/>
      <c r="AU36" s="328"/>
      <c r="AV36" s="328"/>
      <c r="AW36" s="1"/>
      <c r="AX36" s="1"/>
      <c r="AY36" s="26"/>
      <c r="AZ36" s="26"/>
      <c r="BA36" s="26"/>
      <c r="BB36" s="26"/>
      <c r="BC36" s="327"/>
      <c r="BD36" s="327"/>
      <c r="BE36" s="327"/>
      <c r="BF36" s="327"/>
      <c r="BG36" s="328"/>
      <c r="BH36" s="328"/>
      <c r="BI36" s="1"/>
      <c r="BJ36" s="1"/>
      <c r="BK36" s="26"/>
      <c r="BL36" s="26"/>
      <c r="BM36" s="26"/>
      <c r="BN36" s="26"/>
      <c r="BO36" s="327"/>
      <c r="BP36" s="327"/>
      <c r="BQ36" s="327"/>
      <c r="BR36" s="327"/>
      <c r="BS36" s="328"/>
      <c r="BT36" s="328"/>
      <c r="BU36" s="1"/>
      <c r="BV36" s="1"/>
      <c r="BW36" s="26"/>
      <c r="BX36" s="26"/>
      <c r="BY36" s="26"/>
      <c r="BZ36" s="26"/>
      <c r="CA36" s="327"/>
      <c r="CB36" s="327"/>
      <c r="CC36" s="327"/>
      <c r="CD36" s="327"/>
      <c r="CE36" s="328"/>
      <c r="CF36" s="328"/>
      <c r="CG36" s="1"/>
      <c r="CH36" s="1"/>
      <c r="CI36" s="26"/>
      <c r="CJ36" s="26"/>
      <c r="CK36" s="26"/>
      <c r="CL36" s="26"/>
      <c r="CM36" s="327"/>
      <c r="CN36" s="327"/>
      <c r="CO36" s="327"/>
      <c r="CP36" s="327"/>
      <c r="CQ36" s="328"/>
      <c r="CR36" s="328"/>
      <c r="CS36" s="1"/>
      <c r="CT36" s="1"/>
      <c r="CU36" s="26"/>
      <c r="CV36" s="26"/>
      <c r="CW36" s="26"/>
      <c r="CX36" s="26"/>
      <c r="CY36" s="327"/>
      <c r="CZ36" s="327"/>
      <c r="DA36" s="327"/>
      <c r="DB36" s="327"/>
      <c r="DC36" s="328"/>
      <c r="DD36" s="328"/>
      <c r="DE36" s="1"/>
      <c r="DF36" s="1"/>
      <c r="DG36" s="26"/>
      <c r="DH36" s="26"/>
      <c r="DI36" s="26"/>
      <c r="DJ36" s="26"/>
      <c r="DK36" s="327"/>
      <c r="DL36" s="327"/>
      <c r="DM36" s="327"/>
      <c r="DN36" s="327"/>
      <c r="DO36" s="328"/>
      <c r="DP36" s="328"/>
      <c r="DQ36" s="1"/>
      <c r="DR36" s="1"/>
      <c r="DS36" s="26"/>
      <c r="DT36" s="26"/>
      <c r="DU36" s="26"/>
      <c r="DV36" s="26"/>
      <c r="DW36" s="327"/>
      <c r="DX36" s="327"/>
      <c r="DY36" s="327"/>
      <c r="DZ36" s="327"/>
      <c r="EA36" s="328"/>
      <c r="EB36" s="328"/>
      <c r="EC36" s="1"/>
      <c r="ED36" s="1"/>
      <c r="EE36" s="26"/>
      <c r="EF36" s="26"/>
      <c r="EG36" s="26"/>
      <c r="EH36" s="26"/>
      <c r="EI36" s="327"/>
      <c r="EJ36" s="327"/>
      <c r="EK36" s="327"/>
      <c r="EL36" s="327"/>
      <c r="EM36" s="328"/>
      <c r="EN36" s="328"/>
      <c r="EO36" s="1"/>
      <c r="EP36" s="1"/>
      <c r="EQ36" s="26"/>
      <c r="ER36" s="26"/>
      <c r="ES36" s="26"/>
      <c r="ET36" s="26"/>
      <c r="EU36" s="327"/>
      <c r="EV36" s="327"/>
      <c r="EW36" s="327"/>
      <c r="EX36" s="327"/>
      <c r="EY36" s="328"/>
      <c r="EZ36" s="328"/>
      <c r="FA36" s="1"/>
      <c r="FB36" s="1"/>
      <c r="FC36" s="26"/>
      <c r="FD36" s="26"/>
      <c r="FE36" s="26"/>
      <c r="FF36" s="26"/>
      <c r="FG36" s="327"/>
      <c r="FH36" s="327"/>
      <c r="FI36" s="327"/>
      <c r="FJ36" s="327"/>
      <c r="FK36" s="328"/>
      <c r="FL36" s="328"/>
      <c r="FM36" s="1"/>
      <c r="FN36" s="1"/>
      <c r="FO36" s="26"/>
      <c r="FP36" s="26"/>
      <c r="FQ36" s="26"/>
      <c r="FR36" s="26"/>
      <c r="FS36" s="327"/>
      <c r="FT36" s="327"/>
      <c r="FU36" s="327"/>
      <c r="FV36" s="327"/>
      <c r="FW36" s="328"/>
      <c r="FX36" s="328"/>
      <c r="FY36" s="1"/>
      <c r="FZ36" s="1"/>
      <c r="GA36" s="26"/>
      <c r="GB36" s="26"/>
      <c r="GC36" s="26"/>
      <c r="GD36" s="26"/>
      <c r="GE36" s="327"/>
      <c r="GF36" s="327"/>
      <c r="GG36" s="327"/>
      <c r="GH36" s="327"/>
      <c r="GI36" s="328"/>
      <c r="GJ36" s="328"/>
      <c r="GK36" s="1"/>
      <c r="GL36" s="1"/>
      <c r="GM36" s="26"/>
      <c r="GN36" s="26"/>
      <c r="GO36" s="26"/>
      <c r="GP36" s="26"/>
      <c r="GQ36" s="327"/>
      <c r="GR36" s="327"/>
      <c r="GS36" s="327"/>
      <c r="GT36" s="327"/>
      <c r="GU36" s="328"/>
      <c r="GV36" s="328"/>
      <c r="GW36" s="1"/>
      <c r="GX36" s="1"/>
      <c r="GY36" s="26"/>
      <c r="GZ36" s="26"/>
      <c r="HA36" s="26"/>
      <c r="HB36" s="26"/>
      <c r="HC36" s="327"/>
      <c r="HD36" s="327"/>
      <c r="HE36" s="327"/>
      <c r="HF36" s="327"/>
      <c r="HG36" s="328"/>
      <c r="HH36" s="328"/>
      <c r="HI36" s="1"/>
      <c r="HJ36" s="1"/>
      <c r="HK36" s="26"/>
      <c r="HL36" s="26"/>
      <c r="HM36" s="26"/>
      <c r="HN36" s="26"/>
      <c r="HO36" s="327"/>
      <c r="HP36" s="327"/>
      <c r="HQ36" s="327"/>
      <c r="HR36" s="327"/>
      <c r="HS36" s="328"/>
      <c r="HT36" s="328"/>
      <c r="HU36" s="1"/>
      <c r="HV36" s="1"/>
      <c r="HW36" s="26"/>
      <c r="HX36" s="26"/>
      <c r="HY36" s="26"/>
      <c r="HZ36" s="26"/>
      <c r="IA36" s="327"/>
      <c r="IB36" s="327"/>
      <c r="IC36" s="327"/>
      <c r="ID36" s="327"/>
      <c r="IE36" s="328"/>
      <c r="IF36" s="328"/>
      <c r="IG36" s="1"/>
      <c r="IH36" s="1"/>
      <c r="II36" s="26"/>
      <c r="IJ36" s="26"/>
      <c r="IK36" s="26"/>
      <c r="IL36" s="26"/>
      <c r="IM36" s="327"/>
      <c r="IN36" s="327"/>
      <c r="IO36" s="327"/>
      <c r="IP36" s="327"/>
      <c r="IQ36" s="328"/>
      <c r="IR36" s="328"/>
      <c r="IS36" s="1"/>
      <c r="IT36" s="1"/>
      <c r="IU36" s="26"/>
      <c r="IV36" s="26"/>
      <c r="IW36" s="26"/>
      <c r="IX36" s="26"/>
      <c r="IY36" s="327"/>
      <c r="IZ36" s="327"/>
      <c r="JA36" s="327"/>
      <c r="JB36" s="327"/>
      <c r="JC36" s="328"/>
      <c r="JD36" s="328"/>
      <c r="JE36" s="1"/>
      <c r="JF36" s="1"/>
      <c r="JG36" s="26"/>
      <c r="JH36" s="26"/>
      <c r="JI36" s="26"/>
      <c r="JJ36" s="26"/>
      <c r="JK36" s="327"/>
      <c r="JL36" s="327"/>
      <c r="JM36" s="327"/>
      <c r="JN36" s="327"/>
      <c r="JO36" s="328"/>
      <c r="JP36" s="328"/>
      <c r="JQ36" s="1"/>
      <c r="JR36" s="1"/>
      <c r="JS36" s="26"/>
      <c r="JT36" s="26"/>
      <c r="JU36" s="26"/>
      <c r="JV36" s="26"/>
      <c r="JW36" s="327"/>
      <c r="JX36" s="327"/>
      <c r="JY36" s="327"/>
      <c r="JZ36" s="327"/>
      <c r="KA36" s="328"/>
      <c r="KB36" s="328"/>
      <c r="KC36" s="1"/>
      <c r="KD36" s="1"/>
      <c r="KE36" s="26"/>
      <c r="KF36" s="26"/>
      <c r="KG36" s="26"/>
      <c r="KH36" s="26"/>
      <c r="KI36" s="327"/>
      <c r="KJ36" s="327"/>
      <c r="KK36" s="327"/>
      <c r="KL36" s="327"/>
      <c r="KM36" s="328"/>
      <c r="KN36" s="328"/>
      <c r="KO36" s="1"/>
      <c r="KP36" s="1"/>
      <c r="KQ36" s="26"/>
      <c r="KR36" s="26"/>
      <c r="KS36" s="27"/>
      <c r="KT36" s="27"/>
      <c r="KU36" s="28"/>
      <c r="KV36" s="28"/>
      <c r="KW36" s="28"/>
      <c r="KX36" s="28"/>
      <c r="KY36" s="7"/>
      <c r="KZ36" s="7"/>
      <c r="LA36" s="6"/>
      <c r="LB36" s="6"/>
      <c r="LC36" s="27"/>
      <c r="LD36" s="27"/>
      <c r="LE36" s="27"/>
      <c r="LF36" s="27"/>
      <c r="LG36" s="28"/>
      <c r="LH36" s="28"/>
      <c r="LI36" s="28"/>
      <c r="LJ36" s="28"/>
      <c r="LK36" s="7"/>
      <c r="LL36" s="7"/>
      <c r="LM36" s="6"/>
      <c r="LN36" s="6"/>
      <c r="LO36" s="27"/>
      <c r="LP36" s="27"/>
      <c r="LQ36" s="27"/>
      <c r="LR36" s="27"/>
      <c r="LS36" s="28"/>
      <c r="LT36" s="28"/>
      <c r="LU36" s="28"/>
      <c r="LV36" s="28"/>
      <c r="LW36" s="7"/>
      <c r="LX36" s="7"/>
      <c r="LY36" s="6"/>
      <c r="LZ36" s="6"/>
      <c r="MA36" s="27"/>
      <c r="MB36" s="27"/>
      <c r="MC36" s="27"/>
      <c r="MD36" s="27"/>
      <c r="ME36" s="28"/>
      <c r="MF36" s="28"/>
      <c r="MG36" s="28"/>
      <c r="MH36" s="28"/>
      <c r="MI36" s="7"/>
      <c r="MJ36" s="7"/>
      <c r="MK36" s="6"/>
      <c r="ML36" s="6"/>
      <c r="MM36" s="27"/>
      <c r="MN36" s="27"/>
      <c r="MO36" s="27"/>
      <c r="MP36" s="27"/>
      <c r="MQ36" s="28"/>
      <c r="MR36" s="28"/>
      <c r="MS36" s="28"/>
      <c r="MT36" s="28"/>
      <c r="MU36" s="7"/>
      <c r="MV36" s="7"/>
      <c r="MW36" s="6"/>
      <c r="MX36" s="6"/>
      <c r="MY36" s="27"/>
      <c r="MZ36" s="27"/>
      <c r="NA36" s="27"/>
      <c r="NB36" s="27"/>
      <c r="NC36" s="28"/>
      <c r="ND36" s="28"/>
      <c r="NE36" s="28"/>
      <c r="NF36" s="28"/>
      <c r="NG36" s="7"/>
      <c r="NH36" s="7"/>
      <c r="NI36" s="6"/>
      <c r="NJ36" s="6"/>
      <c r="NK36" s="27"/>
      <c r="NL36" s="27"/>
      <c r="NM36" s="27"/>
      <c r="NN36" s="27"/>
      <c r="NO36" s="28"/>
      <c r="NP36" s="28"/>
      <c r="NQ36" s="28"/>
      <c r="NR36" s="28"/>
      <c r="NS36" s="7"/>
      <c r="NT36" s="7"/>
      <c r="NU36" s="6"/>
      <c r="NV36" s="6"/>
      <c r="NW36" s="27"/>
      <c r="NX36" s="27"/>
      <c r="NY36" s="27"/>
      <c r="NZ36" s="27"/>
      <c r="OA36" s="28"/>
      <c r="OB36" s="28"/>
      <c r="OC36" s="28"/>
      <c r="OD36" s="28"/>
      <c r="OE36" s="7"/>
      <c r="OF36" s="7"/>
      <c r="OG36" s="6"/>
      <c r="OH36" s="6"/>
      <c r="OI36" s="27"/>
      <c r="OJ36" s="27"/>
      <c r="OK36" s="27"/>
      <c r="OL36" s="27"/>
      <c r="OM36" s="28"/>
      <c r="ON36" s="28"/>
      <c r="OO36" s="28"/>
      <c r="OP36" s="28"/>
      <c r="OQ36" s="7"/>
      <c r="OR36" s="7"/>
      <c r="OS36" s="6"/>
      <c r="OT36" s="6"/>
      <c r="OU36" s="27"/>
      <c r="OV36" s="27"/>
      <c r="OW36" s="27"/>
      <c r="OX36" s="27"/>
      <c r="OY36" s="28"/>
      <c r="OZ36" s="28"/>
      <c r="PA36" s="28"/>
      <c r="PB36" s="28"/>
      <c r="PC36" s="7"/>
      <c r="PD36" s="7"/>
      <c r="PE36" s="6"/>
      <c r="PF36" s="6"/>
      <c r="PG36" s="27"/>
      <c r="PH36" s="27"/>
      <c r="PI36" s="27"/>
      <c r="PJ36" s="27"/>
      <c r="PK36" s="28"/>
      <c r="PL36" s="28"/>
      <c r="PM36" s="28"/>
      <c r="PN36" s="28"/>
      <c r="PO36" s="7"/>
      <c r="PP36" s="7"/>
      <c r="PQ36" s="6"/>
      <c r="PR36" s="6"/>
      <c r="PS36" s="27"/>
      <c r="PT36" s="27"/>
      <c r="PU36" s="27"/>
      <c r="PV36" s="27"/>
      <c r="PW36" s="28"/>
      <c r="PX36" s="28"/>
      <c r="PY36" s="28"/>
      <c r="PZ36" s="28"/>
      <c r="QA36" s="7"/>
      <c r="QB36" s="7"/>
      <c r="QC36" s="6"/>
      <c r="QD36" s="6"/>
      <c r="QE36" s="27"/>
      <c r="QF36" s="27"/>
      <c r="QG36" s="27"/>
      <c r="QH36" s="27"/>
      <c r="QI36" s="28"/>
      <c r="QJ36" s="28"/>
      <c r="QK36" s="28"/>
      <c r="QL36" s="28"/>
      <c r="QM36" s="7"/>
      <c r="QN36" s="7"/>
      <c r="QO36" s="6"/>
      <c r="QP36" s="6"/>
      <c r="QQ36" s="27"/>
      <c r="QR36" s="27"/>
      <c r="QS36" s="27"/>
      <c r="QT36" s="27"/>
      <c r="QU36" s="28"/>
      <c r="QV36" s="28"/>
      <c r="QW36" s="28"/>
      <c r="QX36" s="28"/>
      <c r="QY36" s="7"/>
      <c r="QZ36" s="7"/>
      <c r="RA36" s="6"/>
      <c r="RB36" s="6"/>
      <c r="RC36" s="27"/>
      <c r="RD36" s="27"/>
      <c r="RE36" s="27"/>
      <c r="RF36" s="27"/>
      <c r="RG36" s="28"/>
      <c r="RH36" s="28"/>
      <c r="RI36" s="28"/>
      <c r="RJ36" s="28"/>
      <c r="RK36" s="7"/>
      <c r="RL36" s="7"/>
      <c r="RM36" s="6"/>
      <c r="RN36" s="6"/>
      <c r="RO36" s="27"/>
      <c r="RP36" s="27"/>
      <c r="RQ36" s="27"/>
      <c r="RR36" s="27"/>
      <c r="RS36" s="28"/>
      <c r="RT36" s="28"/>
      <c r="RU36" s="28"/>
      <c r="RV36" s="28"/>
      <c r="RW36" s="7"/>
      <c r="RX36" s="7"/>
      <c r="RY36" s="6"/>
      <c r="RZ36" s="6"/>
      <c r="SA36" s="27"/>
      <c r="SB36" s="27"/>
      <c r="SC36" s="27"/>
      <c r="SD36" s="27"/>
      <c r="SE36" s="28"/>
      <c r="SF36" s="28"/>
      <c r="SG36" s="28"/>
      <c r="SH36" s="28"/>
      <c r="SI36" s="7"/>
      <c r="SJ36" s="7"/>
      <c r="SK36" s="6"/>
      <c r="SL36" s="6"/>
      <c r="SM36" s="27"/>
      <c r="SN36" s="27"/>
      <c r="SO36" s="27"/>
      <c r="SP36" s="27"/>
      <c r="SQ36" s="28"/>
      <c r="SR36" s="28"/>
      <c r="SS36" s="28"/>
      <c r="ST36" s="28"/>
      <c r="SU36" s="7"/>
      <c r="SV36" s="7"/>
      <c r="SW36" s="6"/>
      <c r="SX36" s="6"/>
      <c r="SY36" s="27"/>
      <c r="SZ36" s="27"/>
      <c r="TA36" s="27"/>
      <c r="TB36" s="27"/>
      <c r="TC36" s="28"/>
      <c r="TD36" s="28"/>
      <c r="TE36" s="28"/>
      <c r="TF36" s="28"/>
      <c r="TG36" s="7"/>
      <c r="TH36" s="7"/>
      <c r="TI36" s="6"/>
      <c r="TJ36" s="6"/>
      <c r="TK36" s="27"/>
      <c r="TL36" s="27"/>
      <c r="TM36" s="27"/>
      <c r="TN36" s="27"/>
      <c r="TO36" s="28"/>
      <c r="TP36" s="28"/>
      <c r="TQ36" s="28"/>
      <c r="TR36" s="28"/>
      <c r="TS36" s="7"/>
      <c r="TT36" s="7"/>
      <c r="TU36" s="6"/>
      <c r="TV36" s="6"/>
      <c r="TW36" s="27"/>
      <c r="TX36" s="27"/>
      <c r="TY36" s="27"/>
      <c r="TZ36" s="27"/>
      <c r="UA36" s="28"/>
      <c r="UB36" s="28"/>
      <c r="UC36" s="28"/>
      <c r="UD36" s="28"/>
      <c r="UE36" s="7"/>
      <c r="UF36" s="7"/>
      <c r="UG36" s="6"/>
      <c r="UH36" s="6"/>
      <c r="UI36" s="27"/>
      <c r="UJ36" s="27"/>
      <c r="UK36" s="27"/>
      <c r="UL36" s="27"/>
      <c r="UM36" s="28"/>
      <c r="UN36" s="28"/>
      <c r="UO36" s="28"/>
      <c r="UP36" s="28"/>
      <c r="UQ36" s="7"/>
      <c r="UR36" s="7"/>
      <c r="US36" s="6"/>
      <c r="UT36" s="6"/>
      <c r="UU36" s="27"/>
      <c r="UV36" s="27"/>
      <c r="UW36" s="27"/>
      <c r="UX36" s="27"/>
      <c r="UY36" s="28"/>
      <c r="UZ36" s="28"/>
      <c r="VA36" s="28"/>
      <c r="VB36" s="28"/>
      <c r="VC36" s="7"/>
      <c r="VD36" s="7"/>
      <c r="VE36" s="6"/>
      <c r="VF36" s="6"/>
      <c r="VG36" s="27"/>
      <c r="VH36" s="27"/>
      <c r="VI36" s="27"/>
      <c r="VJ36" s="27"/>
      <c r="VK36" s="28"/>
      <c r="VL36" s="28"/>
      <c r="VM36" s="28"/>
      <c r="VN36" s="28"/>
      <c r="VO36" s="7"/>
      <c r="VP36" s="7"/>
      <c r="VQ36" s="6"/>
      <c r="VR36" s="6"/>
      <c r="VS36" s="27"/>
      <c r="VT36" s="27"/>
      <c r="VU36" s="27"/>
      <c r="VV36" s="27"/>
      <c r="VW36" s="28"/>
      <c r="VX36" s="28"/>
      <c r="VY36" s="28"/>
      <c r="VZ36" s="28"/>
      <c r="WA36" s="7"/>
      <c r="WB36" s="7"/>
      <c r="WC36" s="6"/>
      <c r="WD36" s="6"/>
      <c r="WE36" s="27"/>
      <c r="WF36" s="27"/>
      <c r="WG36" s="27"/>
      <c r="WH36" s="27"/>
      <c r="WI36" s="28"/>
      <c r="WJ36" s="28"/>
      <c r="WK36" s="28"/>
      <c r="WL36" s="28"/>
      <c r="WM36" s="7"/>
      <c r="WN36" s="7"/>
      <c r="WO36" s="6"/>
      <c r="WP36" s="6"/>
      <c r="WQ36" s="27"/>
      <c r="WR36" s="27"/>
      <c r="WS36" s="27"/>
      <c r="WT36" s="27"/>
      <c r="WU36" s="28"/>
      <c r="WV36" s="28"/>
      <c r="WW36" s="28"/>
      <c r="WX36" s="28"/>
      <c r="WY36" s="7"/>
      <c r="WZ36" s="7"/>
      <c r="XA36" s="6"/>
      <c r="XB36" s="6"/>
      <c r="XC36" s="27"/>
      <c r="XD36" s="27"/>
      <c r="XE36" s="27"/>
      <c r="XF36" s="27"/>
      <c r="XG36" s="28"/>
      <c r="XH36" s="28"/>
      <c r="XI36" s="28"/>
      <c r="XJ36" s="28"/>
      <c r="XK36" s="7"/>
      <c r="XL36" s="7"/>
      <c r="XM36" s="6"/>
      <c r="XN36" s="6"/>
      <c r="XO36" s="27"/>
      <c r="XP36" s="27"/>
      <c r="XQ36" s="27"/>
      <c r="XR36" s="27"/>
      <c r="XS36" s="28"/>
      <c r="XT36" s="28"/>
      <c r="XU36" s="28"/>
      <c r="XV36" s="28"/>
      <c r="XW36" s="7"/>
      <c r="XX36" s="7"/>
      <c r="XY36" s="6"/>
      <c r="XZ36" s="6"/>
      <c r="YA36" s="27"/>
      <c r="YB36" s="27"/>
      <c r="YC36" s="27"/>
      <c r="YD36" s="27"/>
      <c r="YE36" s="28"/>
      <c r="YF36" s="28"/>
      <c r="YG36" s="28"/>
      <c r="YH36" s="28"/>
      <c r="YI36" s="7"/>
      <c r="YJ36" s="7"/>
      <c r="YK36" s="6"/>
      <c r="YL36" s="6"/>
      <c r="YM36" s="27"/>
      <c r="YN36" s="27"/>
      <c r="YO36" s="27"/>
      <c r="YP36" s="27"/>
      <c r="YQ36" s="28"/>
      <c r="YR36" s="28"/>
      <c r="YS36" s="28"/>
      <c r="YT36" s="28"/>
      <c r="YU36" s="7"/>
      <c r="YV36" s="7"/>
      <c r="YW36" s="6"/>
      <c r="YX36" s="6"/>
      <c r="YY36" s="27"/>
      <c r="YZ36" s="27"/>
      <c r="ZA36" s="27"/>
      <c r="ZB36" s="27"/>
      <c r="ZC36" s="28"/>
      <c r="ZD36" s="28"/>
      <c r="ZE36" s="28"/>
      <c r="ZF36" s="28"/>
      <c r="ZG36" s="7"/>
      <c r="ZH36" s="7"/>
      <c r="ZI36" s="6"/>
      <c r="ZJ36" s="6"/>
      <c r="ZK36" s="27"/>
      <c r="ZL36" s="27"/>
      <c r="ZM36" s="27"/>
      <c r="ZN36" s="27"/>
      <c r="ZO36" s="28"/>
      <c r="ZP36" s="28"/>
      <c r="ZQ36" s="28"/>
      <c r="ZR36" s="28"/>
      <c r="ZS36" s="7"/>
      <c r="ZT36" s="7"/>
      <c r="ZU36" s="6"/>
      <c r="ZV36" s="6"/>
      <c r="ZW36" s="27"/>
      <c r="ZX36" s="27"/>
      <c r="ZY36" s="27"/>
      <c r="ZZ36" s="27"/>
      <c r="AAA36" s="28"/>
      <c r="AAB36" s="28"/>
      <c r="AAC36" s="28"/>
      <c r="AAD36" s="28"/>
      <c r="AAE36" s="7"/>
      <c r="AAF36" s="7"/>
      <c r="AAG36" s="6"/>
      <c r="AAH36" s="6"/>
      <c r="AAI36" s="27"/>
      <c r="AAJ36" s="27"/>
      <c r="AAK36" s="27"/>
      <c r="AAL36" s="27"/>
      <c r="AAM36" s="28"/>
      <c r="AAN36" s="28"/>
      <c r="AAO36" s="28"/>
      <c r="AAP36" s="28"/>
      <c r="AAQ36" s="7"/>
      <c r="AAR36" s="7"/>
      <c r="AAS36" s="6"/>
      <c r="AAT36" s="6"/>
      <c r="AAU36" s="27"/>
      <c r="AAV36" s="27"/>
      <c r="AAW36" s="27"/>
      <c r="AAX36" s="27"/>
      <c r="AAY36" s="28"/>
      <c r="AAZ36" s="28"/>
      <c r="ABA36" s="28"/>
      <c r="ABB36" s="28"/>
      <c r="ABC36" s="7"/>
      <c r="ABD36" s="7"/>
      <c r="ABE36" s="6"/>
      <c r="ABF36" s="6"/>
      <c r="ABG36" s="27"/>
      <c r="ABH36" s="27"/>
      <c r="ABI36" s="27"/>
      <c r="ABJ36" s="27"/>
      <c r="ABK36" s="28"/>
      <c r="ABL36" s="28"/>
      <c r="ABM36" s="28"/>
      <c r="ABN36" s="28"/>
      <c r="ABO36" s="7"/>
      <c r="ABP36" s="7"/>
      <c r="ABQ36" s="6"/>
      <c r="ABR36" s="6"/>
      <c r="ABS36" s="27"/>
      <c r="ABT36" s="27"/>
      <c r="ABU36" s="27"/>
      <c r="ABV36" s="27"/>
      <c r="ABW36" s="28"/>
      <c r="ABX36" s="28"/>
      <c r="ABY36" s="28"/>
      <c r="ABZ36" s="28"/>
      <c r="ACA36" s="7"/>
      <c r="ACB36" s="7"/>
      <c r="ACC36" s="6"/>
      <c r="ACD36" s="6"/>
      <c r="ACE36" s="27"/>
      <c r="ACF36" s="27"/>
      <c r="ACG36" s="27"/>
      <c r="ACH36" s="27"/>
      <c r="ACI36" s="28"/>
      <c r="ACJ36" s="28"/>
      <c r="ACK36" s="28"/>
      <c r="ACL36" s="28"/>
      <c r="ACM36" s="7"/>
      <c r="ACN36" s="7"/>
      <c r="ACO36" s="6"/>
      <c r="ACP36" s="6"/>
      <c r="ACQ36" s="27"/>
      <c r="ACR36" s="27"/>
      <c r="ACS36" s="27"/>
      <c r="ACT36" s="27"/>
      <c r="ACU36" s="28"/>
      <c r="ACV36" s="28"/>
      <c r="ACW36" s="28"/>
      <c r="ACX36" s="28"/>
      <c r="ACY36" s="7"/>
      <c r="ACZ36" s="7"/>
      <c r="ADA36" s="6"/>
      <c r="ADB36" s="6"/>
      <c r="ADC36" s="27"/>
      <c r="ADD36" s="27"/>
      <c r="ADE36" s="27"/>
      <c r="ADF36" s="27"/>
      <c r="ADG36" s="28"/>
      <c r="ADH36" s="28"/>
      <c r="ADI36" s="28"/>
      <c r="ADJ36" s="28"/>
      <c r="ADK36" s="7"/>
      <c r="ADL36" s="7"/>
      <c r="ADM36" s="6"/>
      <c r="ADN36" s="6"/>
      <c r="ADO36" s="27"/>
      <c r="ADP36" s="27"/>
      <c r="ADQ36" s="27"/>
      <c r="ADR36" s="27"/>
      <c r="ADS36" s="28"/>
      <c r="ADT36" s="28"/>
      <c r="ADU36" s="28"/>
      <c r="ADV36" s="28"/>
      <c r="ADW36" s="7"/>
      <c r="ADX36" s="7"/>
      <c r="ADY36" s="6"/>
      <c r="ADZ36" s="6"/>
      <c r="AEA36" s="27"/>
      <c r="AEB36" s="27"/>
      <c r="AEC36" s="27"/>
      <c r="AED36" s="27"/>
      <c r="AEE36" s="28"/>
      <c r="AEF36" s="28"/>
      <c r="AEG36" s="28"/>
      <c r="AEH36" s="28"/>
      <c r="AEI36" s="7"/>
      <c r="AEJ36" s="7"/>
      <c r="AEK36" s="6"/>
      <c r="AEL36" s="6"/>
      <c r="AEM36" s="27"/>
      <c r="AEN36" s="27"/>
      <c r="AEO36" s="27"/>
      <c r="AEP36" s="27"/>
      <c r="AEQ36" s="28"/>
      <c r="AER36" s="28"/>
      <c r="AES36" s="28"/>
      <c r="AET36" s="28"/>
      <c r="AEU36" s="7"/>
      <c r="AEV36" s="7"/>
      <c r="AEW36" s="6"/>
      <c r="AEX36" s="6"/>
      <c r="AEY36" s="27"/>
      <c r="AEZ36" s="27"/>
      <c r="AFA36" s="27"/>
      <c r="AFB36" s="27"/>
      <c r="AFC36" s="28"/>
      <c r="AFD36" s="28"/>
      <c r="AFE36" s="28"/>
      <c r="AFF36" s="28"/>
      <c r="AFG36" s="7"/>
      <c r="AFH36" s="7"/>
      <c r="AFI36" s="6"/>
      <c r="AFJ36" s="6"/>
      <c r="AFK36" s="27"/>
      <c r="AFL36" s="27"/>
      <c r="AFM36" s="27"/>
      <c r="AFN36" s="27"/>
      <c r="AFO36" s="28"/>
      <c r="AFP36" s="28"/>
      <c r="AFQ36" s="28"/>
      <c r="AFR36" s="28"/>
      <c r="AFS36" s="7"/>
      <c r="AFT36" s="7"/>
      <c r="AFU36" s="6"/>
      <c r="AFV36" s="6"/>
      <c r="AFW36" s="27"/>
      <c r="AFX36" s="27"/>
      <c r="AFY36" s="27"/>
      <c r="AFZ36" s="27"/>
      <c r="AGA36" s="28"/>
      <c r="AGB36" s="28"/>
      <c r="AGC36" s="28"/>
      <c r="AGD36" s="28"/>
      <c r="AGE36" s="7"/>
      <c r="AGF36" s="7"/>
      <c r="AGG36" s="6"/>
      <c r="AGH36" s="6"/>
      <c r="AGI36" s="27"/>
      <c r="AGJ36" s="27"/>
      <c r="AGK36" s="27"/>
      <c r="AGL36" s="27"/>
      <c r="AGM36" s="28"/>
      <c r="AGN36" s="28"/>
      <c r="AGO36" s="28"/>
      <c r="AGP36" s="28"/>
      <c r="AGQ36" s="7"/>
      <c r="AGR36" s="7"/>
      <c r="AGS36" s="6"/>
      <c r="AGT36" s="6"/>
      <c r="AGU36" s="27"/>
      <c r="AGV36" s="27"/>
      <c r="AGW36" s="27"/>
      <c r="AGX36" s="27"/>
      <c r="AGY36" s="28"/>
      <c r="AGZ36" s="28"/>
      <c r="AHA36" s="28"/>
      <c r="AHB36" s="28"/>
      <c r="AHC36" s="7"/>
      <c r="AHD36" s="7"/>
      <c r="AHE36" s="6"/>
      <c r="AHF36" s="6"/>
      <c r="AHG36" s="27"/>
      <c r="AHH36" s="27"/>
      <c r="AHI36" s="27"/>
      <c r="AHJ36" s="27"/>
      <c r="AHK36" s="28"/>
      <c r="AHL36" s="28"/>
      <c r="AHM36" s="28"/>
      <c r="AHN36" s="28"/>
      <c r="AHO36" s="7"/>
      <c r="AHP36" s="7"/>
      <c r="AHQ36" s="6"/>
      <c r="AHR36" s="6"/>
      <c r="AHS36" s="27"/>
      <c r="AHT36" s="27"/>
      <c r="AHU36" s="27"/>
      <c r="AHV36" s="27"/>
      <c r="AHW36" s="28"/>
      <c r="AHX36" s="28"/>
      <c r="AHY36" s="28"/>
      <c r="AHZ36" s="28"/>
      <c r="AIA36" s="7"/>
      <c r="AIB36" s="7"/>
      <c r="AIC36" s="6"/>
      <c r="AID36" s="6"/>
      <c r="AIE36" s="27"/>
      <c r="AIF36" s="27"/>
      <c r="AIG36" s="27"/>
      <c r="AIH36" s="27"/>
      <c r="AII36" s="28"/>
      <c r="AIJ36" s="28"/>
      <c r="AIK36" s="28"/>
      <c r="AIL36" s="28"/>
      <c r="AIM36" s="7"/>
      <c r="AIN36" s="7"/>
      <c r="AIO36" s="6"/>
      <c r="AIP36" s="6"/>
      <c r="AIQ36" s="27"/>
      <c r="AIR36" s="27"/>
      <c r="AIS36" s="27"/>
      <c r="AIT36" s="27"/>
      <c r="AIU36" s="28"/>
      <c r="AIV36" s="28"/>
      <c r="AIW36" s="28"/>
      <c r="AIX36" s="28"/>
      <c r="AIY36" s="7"/>
      <c r="AIZ36" s="7"/>
      <c r="AJA36" s="6"/>
      <c r="AJB36" s="6"/>
      <c r="AJC36" s="27"/>
      <c r="AJD36" s="27"/>
      <c r="AJE36" s="27"/>
      <c r="AJF36" s="27"/>
      <c r="AJG36" s="28"/>
      <c r="AJH36" s="28"/>
      <c r="AJI36" s="28"/>
      <c r="AJJ36" s="28"/>
      <c r="AJK36" s="7"/>
      <c r="AJL36" s="7"/>
      <c r="AJM36" s="6"/>
      <c r="AJN36" s="6"/>
      <c r="AJO36" s="27"/>
      <c r="AJP36" s="27"/>
      <c r="AJQ36" s="27"/>
      <c r="AJR36" s="27"/>
      <c r="AJS36" s="28"/>
      <c r="AJT36" s="28"/>
      <c r="AJU36" s="28"/>
      <c r="AJV36" s="28"/>
      <c r="AJW36" s="7"/>
      <c r="AJX36" s="7"/>
      <c r="AJY36" s="6"/>
      <c r="AJZ36" s="6"/>
      <c r="AKA36" s="27"/>
      <c r="AKB36" s="27"/>
      <c r="AKC36" s="27"/>
      <c r="AKD36" s="27"/>
      <c r="AKE36" s="28"/>
      <c r="AKF36" s="28"/>
      <c r="AKG36" s="28"/>
      <c r="AKH36" s="28"/>
      <c r="AKI36" s="7"/>
      <c r="AKJ36" s="7"/>
      <c r="AKK36" s="6"/>
      <c r="AKL36" s="6"/>
      <c r="AKM36" s="27"/>
      <c r="AKN36" s="27"/>
      <c r="AKO36" s="27"/>
      <c r="AKP36" s="27"/>
      <c r="AKQ36" s="28"/>
      <c r="AKR36" s="28"/>
      <c r="AKS36" s="28"/>
      <c r="AKT36" s="28"/>
      <c r="AKU36" s="7"/>
      <c r="AKV36" s="7"/>
      <c r="AKW36" s="6"/>
      <c r="AKX36" s="6"/>
      <c r="AKY36" s="27"/>
      <c r="AKZ36" s="27"/>
      <c r="ALA36" s="27"/>
      <c r="ALB36" s="27"/>
      <c r="ALC36" s="28"/>
      <c r="ALD36" s="28"/>
      <c r="ALE36" s="28"/>
      <c r="ALF36" s="28"/>
      <c r="ALG36" s="7"/>
      <c r="ALH36" s="7"/>
      <c r="ALI36" s="6"/>
      <c r="ALJ36" s="6"/>
      <c r="ALK36" s="27"/>
      <c r="ALL36" s="27"/>
      <c r="ALM36" s="27"/>
      <c r="ALN36" s="27"/>
      <c r="ALO36" s="28"/>
      <c r="ALP36" s="28"/>
      <c r="ALQ36" s="28"/>
      <c r="ALR36" s="28"/>
      <c r="ALS36" s="7"/>
      <c r="ALT36" s="7"/>
      <c r="ALU36" s="6"/>
      <c r="ALV36" s="6"/>
      <c r="ALW36" s="27"/>
      <c r="ALX36" s="27"/>
      <c r="ALY36" s="27"/>
      <c r="ALZ36" s="27"/>
      <c r="AMA36" s="28"/>
      <c r="AMB36" s="28"/>
      <c r="AMC36" s="28"/>
      <c r="AMD36" s="28"/>
      <c r="AME36" s="7"/>
      <c r="AMF36" s="7"/>
      <c r="AMG36" s="6"/>
      <c r="AMH36" s="6"/>
      <c r="AMI36" s="27"/>
      <c r="AMJ36" s="27"/>
      <c r="AMK36" s="27"/>
      <c r="AML36" s="27"/>
      <c r="AMM36" s="28"/>
      <c r="AMN36" s="28"/>
      <c r="AMO36" s="28"/>
      <c r="AMP36" s="28"/>
      <c r="AMQ36" s="7"/>
      <c r="AMR36" s="7"/>
      <c r="AMS36" s="6"/>
      <c r="AMT36" s="6"/>
      <c r="AMU36" s="27"/>
      <c r="AMV36" s="27"/>
      <c r="AMW36" s="27"/>
      <c r="AMX36" s="27"/>
      <c r="AMY36" s="28"/>
      <c r="AMZ36" s="28"/>
      <c r="ANA36" s="28"/>
      <c r="ANB36" s="28"/>
      <c r="ANC36" s="7"/>
      <c r="AND36" s="7"/>
      <c r="ANE36" s="6"/>
      <c r="ANF36" s="6"/>
      <c r="ANG36" s="27"/>
      <c r="ANH36" s="27"/>
      <c r="ANI36" s="27"/>
      <c r="ANJ36" s="27"/>
      <c r="ANK36" s="28"/>
      <c r="ANL36" s="28"/>
      <c r="ANM36" s="28"/>
      <c r="ANN36" s="28"/>
      <c r="ANO36" s="7"/>
      <c r="ANP36" s="7"/>
      <c r="ANQ36" s="6"/>
      <c r="ANR36" s="6"/>
      <c r="ANS36" s="27"/>
      <c r="ANT36" s="27"/>
      <c r="ANU36" s="27"/>
      <c r="ANV36" s="27"/>
      <c r="ANW36" s="28"/>
      <c r="ANX36" s="28"/>
      <c r="ANY36" s="28"/>
      <c r="ANZ36" s="28"/>
      <c r="AOA36" s="7"/>
      <c r="AOB36" s="7"/>
      <c r="AOC36" s="6"/>
      <c r="AOD36" s="6"/>
      <c r="AOE36" s="27"/>
      <c r="AOF36" s="27"/>
      <c r="AOG36" s="27"/>
      <c r="AOH36" s="27"/>
      <c r="AOI36" s="28"/>
      <c r="AOJ36" s="28"/>
      <c r="AOK36" s="28"/>
      <c r="AOL36" s="28"/>
      <c r="AOM36" s="7"/>
      <c r="AON36" s="7"/>
      <c r="AOO36" s="6"/>
      <c r="AOP36" s="6"/>
      <c r="AOQ36" s="27"/>
      <c r="AOR36" s="27"/>
      <c r="AOS36" s="27"/>
      <c r="AOT36" s="27"/>
      <c r="AOU36" s="28"/>
      <c r="AOV36" s="28"/>
      <c r="AOW36" s="28"/>
      <c r="AOX36" s="28"/>
      <c r="AOY36" s="7"/>
      <c r="AOZ36" s="7"/>
      <c r="APA36" s="6"/>
      <c r="APB36" s="6"/>
      <c r="APC36" s="27"/>
      <c r="APD36" s="27"/>
      <c r="APE36" s="27"/>
      <c r="APF36" s="27"/>
      <c r="APG36" s="28"/>
      <c r="APH36" s="28"/>
      <c r="API36" s="28"/>
      <c r="APJ36" s="28"/>
      <c r="APK36" s="7"/>
      <c r="APL36" s="7"/>
      <c r="APM36" s="6"/>
      <c r="APN36" s="6"/>
      <c r="APO36" s="27"/>
      <c r="APP36" s="27"/>
      <c r="APQ36" s="27"/>
      <c r="APR36" s="27"/>
      <c r="APS36" s="28"/>
      <c r="APT36" s="28"/>
      <c r="APU36" s="28"/>
      <c r="APV36" s="28"/>
      <c r="APW36" s="7"/>
      <c r="APX36" s="7"/>
      <c r="APY36" s="6"/>
      <c r="APZ36" s="6"/>
      <c r="AQA36" s="27"/>
      <c r="AQB36" s="27"/>
      <c r="AQC36" s="27"/>
      <c r="AQD36" s="27"/>
      <c r="AQE36" s="28"/>
      <c r="AQF36" s="28"/>
      <c r="AQG36" s="28"/>
      <c r="AQH36" s="28"/>
      <c r="AQI36" s="7"/>
      <c r="AQJ36" s="7"/>
      <c r="AQK36" s="6"/>
      <c r="AQL36" s="6"/>
      <c r="AQM36" s="27"/>
      <c r="AQN36" s="27"/>
      <c r="AQO36" s="27"/>
      <c r="AQP36" s="27"/>
      <c r="AQQ36" s="28"/>
      <c r="AQR36" s="28"/>
      <c r="AQS36" s="28"/>
      <c r="AQT36" s="28"/>
      <c r="AQU36" s="7"/>
      <c r="AQV36" s="7"/>
      <c r="AQW36" s="6"/>
      <c r="AQX36" s="6"/>
      <c r="AQY36" s="27"/>
      <c r="AQZ36" s="27"/>
      <c r="ARA36" s="27"/>
      <c r="ARB36" s="27"/>
      <c r="ARC36" s="28"/>
      <c r="ARD36" s="28"/>
      <c r="ARE36" s="28"/>
      <c r="ARF36" s="28"/>
      <c r="ARG36" s="7"/>
      <c r="ARH36" s="7"/>
      <c r="ARI36" s="6"/>
      <c r="ARJ36" s="6"/>
      <c r="ARK36" s="27"/>
      <c r="ARL36" s="27"/>
      <c r="ARM36" s="27"/>
      <c r="ARN36" s="27"/>
      <c r="ARO36" s="28"/>
      <c r="ARP36" s="28"/>
      <c r="ARQ36" s="28"/>
      <c r="ARR36" s="28"/>
      <c r="ARS36" s="7"/>
      <c r="ART36" s="7"/>
      <c r="ARU36" s="6"/>
      <c r="ARV36" s="6"/>
      <c r="ARW36" s="27"/>
      <c r="ARX36" s="27"/>
      <c r="ARY36" s="27"/>
      <c r="ARZ36" s="27"/>
      <c r="ASA36" s="28"/>
      <c r="ASB36" s="28"/>
      <c r="ASC36" s="28"/>
      <c r="ASD36" s="28"/>
      <c r="ASE36" s="7"/>
      <c r="ASF36" s="7"/>
      <c r="ASG36" s="6"/>
      <c r="ASH36" s="6"/>
      <c r="ASI36" s="27"/>
      <c r="ASJ36" s="27"/>
      <c r="ASK36" s="27"/>
      <c r="ASL36" s="27"/>
      <c r="ASM36" s="28"/>
      <c r="ASN36" s="28"/>
      <c r="ASO36" s="28"/>
      <c r="ASP36" s="28"/>
      <c r="ASQ36" s="7"/>
      <c r="ASR36" s="7"/>
      <c r="ASS36" s="6"/>
      <c r="AST36" s="6"/>
      <c r="ASU36" s="27"/>
      <c r="ASV36" s="27"/>
      <c r="ASW36" s="27"/>
      <c r="ASX36" s="27"/>
      <c r="ASY36" s="28"/>
      <c r="ASZ36" s="28"/>
      <c r="ATA36" s="28"/>
      <c r="ATB36" s="28"/>
      <c r="ATC36" s="7"/>
      <c r="ATD36" s="7"/>
      <c r="ATE36" s="6"/>
      <c r="ATF36" s="6"/>
      <c r="ATG36" s="27"/>
      <c r="ATH36" s="27"/>
      <c r="ATI36" s="27"/>
      <c r="ATJ36" s="27"/>
      <c r="ATK36" s="28"/>
      <c r="ATL36" s="28"/>
      <c r="ATM36" s="28"/>
      <c r="ATN36" s="28"/>
      <c r="ATO36" s="7"/>
      <c r="ATP36" s="7"/>
      <c r="ATQ36" s="6"/>
      <c r="ATR36" s="6"/>
      <c r="ATS36" s="27"/>
      <c r="ATT36" s="27"/>
      <c r="ATU36" s="27"/>
      <c r="ATV36" s="27"/>
      <c r="ATW36" s="28"/>
      <c r="ATX36" s="28"/>
      <c r="ATY36" s="28"/>
      <c r="ATZ36" s="28"/>
      <c r="AUA36" s="7"/>
      <c r="AUB36" s="7"/>
      <c r="AUC36" s="6"/>
      <c r="AUD36" s="6"/>
      <c r="AUE36" s="27"/>
      <c r="AUF36" s="27"/>
      <c r="AUG36" s="27"/>
      <c r="AUH36" s="27"/>
      <c r="AUI36" s="28"/>
      <c r="AUJ36" s="28"/>
      <c r="AUK36" s="28"/>
      <c r="AUL36" s="28"/>
      <c r="AUM36" s="7"/>
      <c r="AUN36" s="7"/>
      <c r="AUO36" s="6"/>
      <c r="AUP36" s="6"/>
      <c r="AUQ36" s="27"/>
      <c r="AUR36" s="27"/>
      <c r="AUS36" s="27"/>
      <c r="AUT36" s="27"/>
      <c r="AUU36" s="28"/>
      <c r="AUV36" s="28"/>
      <c r="AUW36" s="28"/>
      <c r="AUX36" s="28"/>
      <c r="AUY36" s="7"/>
      <c r="AUZ36" s="7"/>
      <c r="AVA36" s="6"/>
      <c r="AVB36" s="6"/>
      <c r="AVC36" s="27"/>
      <c r="AVD36" s="27"/>
      <c r="AVE36" s="27"/>
      <c r="AVF36" s="27"/>
      <c r="AVG36" s="28"/>
      <c r="AVH36" s="28"/>
      <c r="AVI36" s="28"/>
      <c r="AVJ36" s="28"/>
      <c r="AVK36" s="7"/>
      <c r="AVL36" s="7"/>
      <c r="AVM36" s="6"/>
      <c r="AVN36" s="6"/>
      <c r="AVO36" s="27"/>
      <c r="AVP36" s="27"/>
      <c r="AVQ36" s="27"/>
      <c r="AVR36" s="27"/>
      <c r="AVS36" s="28"/>
      <c r="AVT36" s="28"/>
      <c r="AVU36" s="28"/>
      <c r="AVV36" s="28"/>
      <c r="AVW36" s="7"/>
      <c r="AVX36" s="7"/>
      <c r="AVY36" s="6"/>
      <c r="AVZ36" s="6"/>
      <c r="AWA36" s="27"/>
      <c r="AWB36" s="27"/>
      <c r="AWC36" s="27"/>
      <c r="AWD36" s="27"/>
      <c r="AWE36" s="28"/>
      <c r="AWF36" s="28"/>
      <c r="AWG36" s="28"/>
      <c r="AWH36" s="28"/>
      <c r="AWI36" s="7"/>
      <c r="AWJ36" s="7"/>
      <c r="AWK36" s="6"/>
      <c r="AWL36" s="6"/>
      <c r="AWM36" s="27"/>
      <c r="AWN36" s="27"/>
      <c r="AWO36" s="27"/>
      <c r="AWP36" s="27"/>
      <c r="AWQ36" s="28"/>
      <c r="AWR36" s="28"/>
      <c r="AWS36" s="28"/>
      <c r="AWT36" s="28"/>
      <c r="AWU36" s="7"/>
      <c r="AWV36" s="7"/>
      <c r="AWW36" s="6"/>
      <c r="AWX36" s="6"/>
      <c r="AWY36" s="27"/>
      <c r="AWZ36" s="27"/>
      <c r="AXA36" s="27"/>
      <c r="AXB36" s="27"/>
      <c r="AXC36" s="28"/>
      <c r="AXD36" s="28"/>
      <c r="AXE36" s="28"/>
      <c r="AXF36" s="28"/>
      <c r="AXG36" s="7"/>
      <c r="AXH36" s="7"/>
      <c r="AXI36" s="6"/>
      <c r="AXJ36" s="6"/>
      <c r="AXK36" s="27"/>
      <c r="AXL36" s="27"/>
      <c r="AXM36" s="27"/>
      <c r="AXN36" s="27"/>
      <c r="AXO36" s="28"/>
      <c r="AXP36" s="28"/>
      <c r="AXQ36" s="28"/>
      <c r="AXR36" s="28"/>
      <c r="AXS36" s="7"/>
      <c r="AXT36" s="7"/>
      <c r="AXU36" s="6"/>
      <c r="AXV36" s="6"/>
      <c r="AXW36" s="27"/>
      <c r="AXX36" s="27"/>
      <c r="AXY36" s="27"/>
      <c r="AXZ36" s="27"/>
      <c r="AYA36" s="28"/>
      <c r="AYB36" s="28"/>
      <c r="AYC36" s="28"/>
      <c r="AYD36" s="28"/>
      <c r="AYE36" s="7"/>
      <c r="AYF36" s="7"/>
      <c r="AYG36" s="6"/>
      <c r="AYH36" s="6"/>
      <c r="AYI36" s="27"/>
      <c r="AYJ36" s="27"/>
      <c r="AYK36" s="27"/>
      <c r="AYL36" s="27"/>
      <c r="AYM36" s="28"/>
      <c r="AYN36" s="28"/>
      <c r="AYO36" s="28"/>
      <c r="AYP36" s="28"/>
      <c r="AYQ36" s="7"/>
      <c r="AYR36" s="7"/>
      <c r="AYS36" s="6"/>
      <c r="AYT36" s="6"/>
      <c r="AYU36" s="27"/>
      <c r="AYV36" s="27"/>
      <c r="AYW36" s="27"/>
      <c r="AYX36" s="27"/>
      <c r="AYY36" s="28"/>
      <c r="AYZ36" s="28"/>
      <c r="AZA36" s="28"/>
      <c r="AZB36" s="28"/>
      <c r="AZC36" s="7"/>
      <c r="AZD36" s="7"/>
      <c r="AZE36" s="6"/>
      <c r="AZF36" s="6"/>
      <c r="AZG36" s="27"/>
      <c r="AZH36" s="27"/>
      <c r="AZI36" s="27"/>
      <c r="AZJ36" s="27"/>
      <c r="AZK36" s="28"/>
      <c r="AZL36" s="28"/>
      <c r="AZM36" s="28"/>
      <c r="AZN36" s="28"/>
      <c r="AZO36" s="7"/>
      <c r="AZP36" s="7"/>
      <c r="AZQ36" s="6"/>
      <c r="AZR36" s="6"/>
      <c r="AZS36" s="27"/>
      <c r="AZT36" s="27"/>
      <c r="AZU36" s="27"/>
      <c r="AZV36" s="27"/>
      <c r="AZW36" s="28"/>
      <c r="AZX36" s="28"/>
      <c r="AZY36" s="28"/>
      <c r="AZZ36" s="28"/>
      <c r="BAA36" s="7"/>
      <c r="BAB36" s="7"/>
      <c r="BAC36" s="6"/>
      <c r="BAD36" s="6"/>
      <c r="BAE36" s="27"/>
      <c r="BAF36" s="27"/>
      <c r="BAG36" s="27"/>
      <c r="BAH36" s="27"/>
      <c r="BAI36" s="28"/>
      <c r="BAJ36" s="28"/>
      <c r="BAK36" s="28"/>
      <c r="BAL36" s="28"/>
      <c r="BAM36" s="7"/>
      <c r="BAN36" s="7"/>
      <c r="BAO36" s="6"/>
      <c r="BAP36" s="6"/>
      <c r="BAQ36" s="27"/>
      <c r="BAR36" s="27"/>
      <c r="BAS36" s="27"/>
      <c r="BAT36" s="27"/>
      <c r="BAU36" s="28"/>
      <c r="BAV36" s="28"/>
      <c r="BAW36" s="28"/>
      <c r="BAX36" s="28"/>
      <c r="BAY36" s="7"/>
      <c r="BAZ36" s="7"/>
      <c r="BBA36" s="6"/>
      <c r="BBB36" s="6"/>
      <c r="BBC36" s="27"/>
      <c r="BBD36" s="27"/>
      <c r="BBE36" s="27"/>
      <c r="BBF36" s="27"/>
      <c r="BBG36" s="28"/>
      <c r="BBH36" s="28"/>
      <c r="BBI36" s="28"/>
      <c r="BBJ36" s="28"/>
      <c r="BBK36" s="7"/>
      <c r="BBL36" s="7"/>
      <c r="BBM36" s="6"/>
      <c r="BBN36" s="6"/>
      <c r="BBO36" s="27"/>
      <c r="BBP36" s="27"/>
      <c r="BBQ36" s="27"/>
      <c r="BBR36" s="27"/>
      <c r="BBS36" s="28"/>
      <c r="BBT36" s="28"/>
      <c r="BBU36" s="28"/>
      <c r="BBV36" s="28"/>
      <c r="BBW36" s="7"/>
      <c r="BBX36" s="7"/>
      <c r="BBY36" s="6"/>
      <c r="BBZ36" s="6"/>
      <c r="BCA36" s="27"/>
      <c r="BCB36" s="27"/>
      <c r="BCC36" s="27"/>
      <c r="BCD36" s="27"/>
      <c r="BCE36" s="28"/>
      <c r="BCF36" s="28"/>
      <c r="BCG36" s="28"/>
      <c r="BCH36" s="28"/>
      <c r="BCI36" s="7"/>
      <c r="BCJ36" s="7"/>
      <c r="BCK36" s="6"/>
      <c r="BCL36" s="6"/>
      <c r="BCM36" s="27"/>
      <c r="BCN36" s="27"/>
      <c r="BCO36" s="27"/>
      <c r="BCP36" s="27"/>
      <c r="BCQ36" s="28"/>
      <c r="BCR36" s="28"/>
      <c r="BCS36" s="28"/>
      <c r="BCT36" s="28"/>
      <c r="BCU36" s="7"/>
      <c r="BCV36" s="7"/>
      <c r="BCW36" s="6"/>
      <c r="BCX36" s="6"/>
      <c r="BCY36" s="27"/>
      <c r="BCZ36" s="27"/>
      <c r="BDA36" s="27"/>
      <c r="BDB36" s="27"/>
      <c r="BDC36" s="28"/>
      <c r="BDD36" s="28"/>
      <c r="BDE36" s="28"/>
      <c r="BDF36" s="28"/>
      <c r="BDG36" s="7"/>
      <c r="BDH36" s="7"/>
      <c r="BDI36" s="6"/>
      <c r="BDJ36" s="6"/>
      <c r="BDK36" s="27"/>
      <c r="BDL36" s="27"/>
      <c r="BDM36" s="27"/>
      <c r="BDN36" s="27"/>
      <c r="BDO36" s="28"/>
      <c r="BDP36" s="28"/>
      <c r="BDQ36" s="28"/>
      <c r="BDR36" s="28"/>
      <c r="BDS36" s="7"/>
      <c r="BDT36" s="7"/>
      <c r="BDU36" s="6"/>
      <c r="BDV36" s="6"/>
      <c r="BDW36" s="27"/>
      <c r="BDX36" s="27"/>
      <c r="BDY36" s="27"/>
      <c r="BDZ36" s="27"/>
      <c r="BEA36" s="28"/>
      <c r="BEB36" s="28"/>
      <c r="BEC36" s="28"/>
      <c r="BED36" s="28"/>
      <c r="BEE36" s="7"/>
      <c r="BEF36" s="7"/>
      <c r="BEG36" s="6"/>
      <c r="BEH36" s="6"/>
      <c r="BEI36" s="27"/>
      <c r="BEJ36" s="27"/>
      <c r="BEK36" s="27"/>
      <c r="BEL36" s="27"/>
      <c r="BEM36" s="28"/>
      <c r="BEN36" s="28"/>
      <c r="BEO36" s="28"/>
      <c r="BEP36" s="28"/>
      <c r="BEQ36" s="7"/>
      <c r="BER36" s="7"/>
      <c r="BES36" s="6"/>
      <c r="BET36" s="6"/>
      <c r="BEU36" s="27"/>
      <c r="BEV36" s="27"/>
      <c r="BEW36" s="27"/>
      <c r="BEX36" s="27"/>
      <c r="BEY36" s="28"/>
      <c r="BEZ36" s="28"/>
      <c r="BFA36" s="28"/>
      <c r="BFB36" s="28"/>
      <c r="BFC36" s="7"/>
      <c r="BFD36" s="7"/>
      <c r="BFE36" s="6"/>
      <c r="BFF36" s="6"/>
      <c r="BFG36" s="27"/>
      <c r="BFH36" s="27"/>
      <c r="BFI36" s="27"/>
      <c r="BFJ36" s="27"/>
      <c r="BFK36" s="28"/>
      <c r="BFL36" s="28"/>
      <c r="BFM36" s="28"/>
      <c r="BFN36" s="28"/>
      <c r="BFO36" s="7"/>
      <c r="BFP36" s="7"/>
      <c r="BFQ36" s="6"/>
      <c r="BFR36" s="6"/>
      <c r="BFS36" s="27"/>
      <c r="BFT36" s="27"/>
      <c r="BFU36" s="27"/>
      <c r="BFV36" s="27"/>
      <c r="BFW36" s="28"/>
      <c r="BFX36" s="28"/>
      <c r="BFY36" s="28"/>
      <c r="BFZ36" s="28"/>
      <c r="BGA36" s="7"/>
      <c r="BGB36" s="7"/>
      <c r="BGC36" s="6"/>
      <c r="BGD36" s="6"/>
      <c r="BGE36" s="27"/>
      <c r="BGF36" s="27"/>
      <c r="BGG36" s="27"/>
      <c r="BGH36" s="27"/>
      <c r="BGI36" s="28"/>
      <c r="BGJ36" s="28"/>
      <c r="BGK36" s="28"/>
      <c r="BGL36" s="28"/>
      <c r="BGM36" s="7"/>
      <c r="BGN36" s="7"/>
      <c r="BGO36" s="6"/>
      <c r="BGP36" s="6"/>
      <c r="BGQ36" s="27"/>
      <c r="BGR36" s="27"/>
      <c r="BGS36" s="27"/>
      <c r="BGT36" s="27"/>
      <c r="BGU36" s="28"/>
      <c r="BGV36" s="28"/>
      <c r="BGW36" s="28"/>
      <c r="BGX36" s="28"/>
      <c r="BGY36" s="7"/>
      <c r="BGZ36" s="7"/>
      <c r="BHA36" s="6"/>
      <c r="BHB36" s="6"/>
      <c r="BHC36" s="27"/>
      <c r="BHD36" s="27"/>
      <c r="BHE36" s="27"/>
      <c r="BHF36" s="27"/>
      <c r="BHG36" s="28"/>
      <c r="BHH36" s="28"/>
      <c r="BHI36" s="28"/>
      <c r="BHJ36" s="28"/>
      <c r="BHK36" s="7"/>
      <c r="BHL36" s="7"/>
      <c r="BHM36" s="6"/>
      <c r="BHN36" s="6"/>
      <c r="BHO36" s="27"/>
      <c r="BHP36" s="27"/>
      <c r="BHQ36" s="27"/>
      <c r="BHR36" s="27"/>
      <c r="BHS36" s="28"/>
      <c r="BHT36" s="28"/>
      <c r="BHU36" s="28"/>
      <c r="BHV36" s="28"/>
      <c r="BHW36" s="7"/>
      <c r="BHX36" s="7"/>
      <c r="BHY36" s="6"/>
      <c r="BHZ36" s="6"/>
      <c r="BIA36" s="27"/>
      <c r="BIB36" s="27"/>
      <c r="BIC36" s="27"/>
      <c r="BID36" s="27"/>
      <c r="BIE36" s="28"/>
      <c r="BIF36" s="28"/>
      <c r="BIG36" s="28"/>
      <c r="BIH36" s="28"/>
      <c r="BII36" s="7"/>
      <c r="BIJ36" s="7"/>
      <c r="BIK36" s="6"/>
      <c r="BIL36" s="6"/>
      <c r="BIM36" s="27"/>
      <c r="BIN36" s="27"/>
      <c r="BIO36" s="27"/>
      <c r="BIP36" s="27"/>
      <c r="BIQ36" s="28"/>
      <c r="BIR36" s="28"/>
      <c r="BIS36" s="28"/>
      <c r="BIT36" s="28"/>
      <c r="BIU36" s="7"/>
      <c r="BIV36" s="7"/>
      <c r="BIW36" s="6"/>
      <c r="BIX36" s="6"/>
      <c r="BIY36" s="27"/>
      <c r="BIZ36" s="27"/>
      <c r="BJA36" s="27"/>
      <c r="BJB36" s="27"/>
      <c r="BJC36" s="28"/>
      <c r="BJD36" s="28"/>
      <c r="BJE36" s="28"/>
      <c r="BJF36" s="28"/>
      <c r="BJG36" s="7"/>
      <c r="BJH36" s="7"/>
      <c r="BJI36" s="6"/>
      <c r="BJJ36" s="6"/>
      <c r="BJK36" s="27"/>
      <c r="BJL36" s="27"/>
      <c r="BJM36" s="27"/>
      <c r="BJN36" s="27"/>
      <c r="BJO36" s="28"/>
      <c r="BJP36" s="28"/>
      <c r="BJQ36" s="28"/>
      <c r="BJR36" s="28"/>
      <c r="BJS36" s="7"/>
      <c r="BJT36" s="7"/>
      <c r="BJU36" s="6"/>
      <c r="BJV36" s="6"/>
      <c r="BJW36" s="27"/>
      <c r="BJX36" s="27"/>
      <c r="BJY36" s="27"/>
      <c r="BJZ36" s="27"/>
      <c r="BKA36" s="28"/>
      <c r="BKB36" s="28"/>
      <c r="BKC36" s="28"/>
      <c r="BKD36" s="28"/>
      <c r="BKE36" s="7"/>
      <c r="BKF36" s="7"/>
      <c r="BKG36" s="6"/>
      <c r="BKH36" s="6"/>
      <c r="BKI36" s="27"/>
      <c r="BKJ36" s="27"/>
      <c r="BKK36" s="27"/>
      <c r="BKL36" s="27"/>
      <c r="BKM36" s="28"/>
      <c r="BKN36" s="28"/>
      <c r="BKO36" s="28"/>
      <c r="BKP36" s="28"/>
      <c r="BKQ36" s="7"/>
      <c r="BKR36" s="7"/>
      <c r="BKS36" s="6"/>
      <c r="BKT36" s="6"/>
      <c r="BKU36" s="27"/>
      <c r="BKV36" s="27"/>
      <c r="BKW36" s="27"/>
      <c r="BKX36" s="27"/>
      <c r="BKY36" s="28"/>
      <c r="BKZ36" s="28"/>
      <c r="BLA36" s="28"/>
      <c r="BLB36" s="28"/>
      <c r="BLC36" s="7"/>
      <c r="BLD36" s="7"/>
      <c r="BLE36" s="6"/>
      <c r="BLF36" s="6"/>
      <c r="BLG36" s="27"/>
      <c r="BLH36" s="27"/>
      <c r="BLI36" s="27"/>
      <c r="BLJ36" s="27"/>
      <c r="BLK36" s="28"/>
      <c r="BLL36" s="28"/>
      <c r="BLM36" s="28"/>
      <c r="BLN36" s="28"/>
      <c r="BLO36" s="7"/>
      <c r="BLP36" s="7"/>
      <c r="BLQ36" s="6"/>
      <c r="BLR36" s="6"/>
      <c r="BLS36" s="27"/>
      <c r="BLT36" s="27"/>
      <c r="BLU36" s="27"/>
      <c r="BLV36" s="27"/>
      <c r="BLW36" s="28"/>
      <c r="BLX36" s="28"/>
      <c r="BLY36" s="28"/>
      <c r="BLZ36" s="28"/>
      <c r="BMA36" s="7"/>
      <c r="BMB36" s="7"/>
      <c r="BMC36" s="6"/>
      <c r="BMD36" s="6"/>
      <c r="BME36" s="27"/>
      <c r="BMF36" s="27"/>
      <c r="BMG36" s="27"/>
      <c r="BMH36" s="27"/>
      <c r="BMI36" s="28"/>
      <c r="BMJ36" s="28"/>
      <c r="BMK36" s="28"/>
      <c r="BML36" s="28"/>
      <c r="BMM36" s="7"/>
      <c r="BMN36" s="7"/>
      <c r="BMO36" s="6"/>
      <c r="BMP36" s="6"/>
      <c r="BMQ36" s="27"/>
      <c r="BMR36" s="27"/>
      <c r="BMS36" s="27"/>
      <c r="BMT36" s="27"/>
      <c r="BMU36" s="28"/>
      <c r="BMV36" s="28"/>
      <c r="BMW36" s="28"/>
      <c r="BMX36" s="28"/>
      <c r="BMY36" s="7"/>
      <c r="BMZ36" s="7"/>
      <c r="BNA36" s="6"/>
      <c r="BNB36" s="6"/>
      <c r="BNC36" s="27"/>
      <c r="BND36" s="27"/>
      <c r="BNE36" s="27"/>
      <c r="BNF36" s="27"/>
      <c r="BNG36" s="28"/>
      <c r="BNH36" s="28"/>
      <c r="BNI36" s="28"/>
      <c r="BNJ36" s="28"/>
      <c r="BNK36" s="7"/>
      <c r="BNL36" s="7"/>
      <c r="BNM36" s="6"/>
      <c r="BNN36" s="6"/>
      <c r="BNO36" s="27"/>
      <c r="BNP36" s="27"/>
      <c r="BNQ36" s="27"/>
      <c r="BNR36" s="27"/>
      <c r="BNS36" s="28"/>
      <c r="BNT36" s="28"/>
      <c r="BNU36" s="28"/>
      <c r="BNV36" s="28"/>
      <c r="BNW36" s="7"/>
      <c r="BNX36" s="7"/>
      <c r="BNY36" s="6"/>
      <c r="BNZ36" s="6"/>
      <c r="BOA36" s="27"/>
      <c r="BOB36" s="27"/>
      <c r="BOC36" s="27"/>
      <c r="BOD36" s="27"/>
      <c r="BOE36" s="28"/>
      <c r="BOF36" s="28"/>
      <c r="BOG36" s="28"/>
      <c r="BOH36" s="28"/>
      <c r="BOI36" s="7"/>
      <c r="BOJ36" s="7"/>
      <c r="BOK36" s="6"/>
      <c r="BOL36" s="6"/>
      <c r="BOM36" s="27"/>
      <c r="BON36" s="27"/>
      <c r="BOO36" s="27"/>
      <c r="BOP36" s="27"/>
      <c r="BOQ36" s="28"/>
      <c r="BOR36" s="28"/>
      <c r="BOS36" s="28"/>
      <c r="BOT36" s="28"/>
      <c r="BOU36" s="7"/>
      <c r="BOV36" s="7"/>
      <c r="BOW36" s="6"/>
      <c r="BOX36" s="6"/>
      <c r="BOY36" s="27"/>
      <c r="BOZ36" s="27"/>
      <c r="BPA36" s="27"/>
      <c r="BPB36" s="27"/>
      <c r="BPC36" s="28"/>
      <c r="BPD36" s="28"/>
      <c r="BPE36" s="28"/>
      <c r="BPF36" s="28"/>
      <c r="BPG36" s="7"/>
      <c r="BPH36" s="7"/>
      <c r="BPI36" s="6"/>
      <c r="BPJ36" s="6"/>
      <c r="BPK36" s="27"/>
      <c r="BPL36" s="27"/>
      <c r="BPM36" s="27"/>
      <c r="BPN36" s="27"/>
      <c r="BPO36" s="28"/>
      <c r="BPP36" s="28"/>
      <c r="BPQ36" s="28"/>
      <c r="BPR36" s="28"/>
      <c r="BPS36" s="7"/>
      <c r="BPT36" s="7"/>
      <c r="BPU36" s="6"/>
      <c r="BPV36" s="6"/>
      <c r="BPW36" s="27"/>
      <c r="BPX36" s="27"/>
      <c r="BPY36" s="27"/>
      <c r="BPZ36" s="27"/>
      <c r="BQA36" s="28"/>
      <c r="BQB36" s="28"/>
      <c r="BQC36" s="28"/>
      <c r="BQD36" s="28"/>
      <c r="BQE36" s="7"/>
      <c r="BQF36" s="7"/>
      <c r="BQG36" s="6"/>
      <c r="BQH36" s="6"/>
      <c r="BQI36" s="27"/>
      <c r="BQJ36" s="27"/>
      <c r="BQK36" s="27"/>
      <c r="BQL36" s="27"/>
      <c r="BQM36" s="28"/>
      <c r="BQN36" s="28"/>
      <c r="BQO36" s="28"/>
      <c r="BQP36" s="28"/>
      <c r="BQQ36" s="7"/>
      <c r="BQR36" s="7"/>
      <c r="BQS36" s="6"/>
      <c r="BQT36" s="6"/>
      <c r="BQU36" s="27"/>
      <c r="BQV36" s="27"/>
      <c r="BQW36" s="27"/>
      <c r="BQX36" s="27"/>
      <c r="BQY36" s="28"/>
      <c r="BQZ36" s="28"/>
      <c r="BRA36" s="28"/>
      <c r="BRB36" s="28"/>
      <c r="BRC36" s="7"/>
      <c r="BRD36" s="7"/>
      <c r="BRE36" s="6"/>
      <c r="BRF36" s="6"/>
      <c r="BRG36" s="27"/>
      <c r="BRH36" s="27"/>
      <c r="BRI36" s="27"/>
      <c r="BRJ36" s="27"/>
      <c r="BRK36" s="28"/>
      <c r="BRL36" s="28"/>
      <c r="BRM36" s="28"/>
      <c r="BRN36" s="28"/>
      <c r="BRO36" s="7"/>
      <c r="BRP36" s="7"/>
      <c r="BRQ36" s="6"/>
      <c r="BRR36" s="6"/>
      <c r="BRS36" s="27"/>
      <c r="BRT36" s="27"/>
      <c r="BRU36" s="27"/>
      <c r="BRV36" s="27"/>
      <c r="BRW36" s="28"/>
      <c r="BRX36" s="28"/>
      <c r="BRY36" s="28"/>
      <c r="BRZ36" s="28"/>
      <c r="BSA36" s="7"/>
      <c r="BSB36" s="7"/>
      <c r="BSC36" s="6"/>
      <c r="BSD36" s="6"/>
      <c r="BSE36" s="27"/>
      <c r="BSF36" s="27"/>
      <c r="BSG36" s="27"/>
      <c r="BSH36" s="27"/>
      <c r="BSI36" s="28"/>
      <c r="BSJ36" s="28"/>
      <c r="BSK36" s="28"/>
      <c r="BSL36" s="28"/>
      <c r="BSM36" s="7"/>
      <c r="BSN36" s="7"/>
      <c r="BSO36" s="6"/>
      <c r="BSP36" s="6"/>
      <c r="BSQ36" s="27"/>
      <c r="BSR36" s="27"/>
      <c r="BSS36" s="27"/>
      <c r="BST36" s="27"/>
      <c r="BSU36" s="28"/>
      <c r="BSV36" s="28"/>
      <c r="BSW36" s="28"/>
      <c r="BSX36" s="28"/>
      <c r="BSY36" s="7"/>
      <c r="BSZ36" s="7"/>
      <c r="BTA36" s="6"/>
      <c r="BTB36" s="6"/>
      <c r="BTC36" s="27"/>
      <c r="BTD36" s="27"/>
      <c r="BTE36" s="27"/>
      <c r="BTF36" s="27"/>
      <c r="BTG36" s="28"/>
      <c r="BTH36" s="28"/>
      <c r="BTI36" s="28"/>
      <c r="BTJ36" s="28"/>
      <c r="BTK36" s="7"/>
      <c r="BTL36" s="7"/>
      <c r="BTM36" s="6"/>
      <c r="BTN36" s="6"/>
      <c r="BTO36" s="27"/>
      <c r="BTP36" s="27"/>
      <c r="BTQ36" s="27"/>
      <c r="BTR36" s="27"/>
      <c r="BTS36" s="28"/>
      <c r="BTT36" s="28"/>
      <c r="BTU36" s="28"/>
      <c r="BTV36" s="28"/>
      <c r="BTW36" s="7"/>
      <c r="BTX36" s="7"/>
      <c r="BTY36" s="6"/>
      <c r="BTZ36" s="6"/>
      <c r="BUA36" s="27"/>
      <c r="BUB36" s="27"/>
      <c r="BUC36" s="27"/>
      <c r="BUD36" s="27"/>
      <c r="BUE36" s="28"/>
      <c r="BUF36" s="28"/>
      <c r="BUG36" s="28"/>
      <c r="BUH36" s="28"/>
      <c r="BUI36" s="7"/>
      <c r="BUJ36" s="7"/>
      <c r="BUK36" s="6"/>
      <c r="BUL36" s="6"/>
      <c r="BUM36" s="27"/>
      <c r="BUN36" s="27"/>
      <c r="BUO36" s="27"/>
      <c r="BUP36" s="27"/>
      <c r="BUQ36" s="28"/>
      <c r="BUR36" s="28"/>
      <c r="BUS36" s="28"/>
      <c r="BUT36" s="28"/>
      <c r="BUU36" s="7"/>
      <c r="BUV36" s="7"/>
      <c r="BUW36" s="6"/>
      <c r="BUX36" s="6"/>
      <c r="BUY36" s="27"/>
      <c r="BUZ36" s="27"/>
      <c r="BVA36" s="27"/>
      <c r="BVB36" s="27"/>
      <c r="BVC36" s="28"/>
      <c r="BVD36" s="28"/>
      <c r="BVE36" s="28"/>
      <c r="BVF36" s="28"/>
      <c r="BVG36" s="7"/>
      <c r="BVH36" s="7"/>
      <c r="BVI36" s="6"/>
      <c r="BVJ36" s="6"/>
      <c r="BVK36" s="27"/>
      <c r="BVL36" s="27"/>
      <c r="BVM36" s="27"/>
      <c r="BVN36" s="27"/>
      <c r="BVO36" s="28"/>
      <c r="BVP36" s="28"/>
      <c r="BVQ36" s="28"/>
      <c r="BVR36" s="28"/>
      <c r="BVS36" s="7"/>
      <c r="BVT36" s="7"/>
      <c r="BVU36" s="6"/>
      <c r="BVV36" s="6"/>
      <c r="BVW36" s="27"/>
      <c r="BVX36" s="27"/>
      <c r="BVY36" s="27"/>
      <c r="BVZ36" s="27"/>
      <c r="BWA36" s="28"/>
      <c r="BWB36" s="28"/>
      <c r="BWC36" s="28"/>
      <c r="BWD36" s="28"/>
      <c r="BWE36" s="7"/>
      <c r="BWF36" s="7"/>
      <c r="BWG36" s="6"/>
      <c r="BWH36" s="6"/>
      <c r="BWI36" s="27"/>
      <c r="BWJ36" s="27"/>
      <c r="BWK36" s="27"/>
      <c r="BWL36" s="27"/>
      <c r="BWM36" s="28"/>
      <c r="BWN36" s="28"/>
      <c r="BWO36" s="28"/>
      <c r="BWP36" s="28"/>
      <c r="BWQ36" s="7"/>
      <c r="BWR36" s="7"/>
      <c r="BWS36" s="6"/>
      <c r="BWT36" s="6"/>
      <c r="BWU36" s="27"/>
      <c r="BWV36" s="27"/>
      <c r="BWW36" s="27"/>
      <c r="BWX36" s="27"/>
      <c r="BWY36" s="28"/>
      <c r="BWZ36" s="28"/>
      <c r="BXA36" s="28"/>
      <c r="BXB36" s="28"/>
      <c r="BXC36" s="7"/>
      <c r="BXD36" s="7"/>
      <c r="BXE36" s="6"/>
      <c r="BXF36" s="6"/>
      <c r="BXG36" s="27"/>
      <c r="BXH36" s="27"/>
      <c r="BXI36" s="27"/>
      <c r="BXJ36" s="27"/>
      <c r="BXK36" s="28"/>
      <c r="BXL36" s="28"/>
      <c r="BXM36" s="28"/>
      <c r="BXN36" s="28"/>
      <c r="BXO36" s="7"/>
      <c r="BXP36" s="7"/>
      <c r="BXQ36" s="6"/>
      <c r="BXR36" s="6"/>
      <c r="BXS36" s="27"/>
      <c r="BXT36" s="27"/>
      <c r="BXU36" s="27"/>
      <c r="BXV36" s="27"/>
      <c r="BXW36" s="28"/>
      <c r="BXX36" s="28"/>
      <c r="BXY36" s="28"/>
      <c r="BXZ36" s="28"/>
      <c r="BYA36" s="7"/>
      <c r="BYB36" s="7"/>
      <c r="BYC36" s="6"/>
      <c r="BYD36" s="6"/>
      <c r="BYE36" s="27"/>
      <c r="BYF36" s="27"/>
      <c r="BYG36" s="27"/>
      <c r="BYH36" s="27"/>
      <c r="BYI36" s="28"/>
      <c r="BYJ36" s="28"/>
      <c r="BYK36" s="28"/>
      <c r="BYL36" s="28"/>
      <c r="BYM36" s="7"/>
      <c r="BYN36" s="7"/>
      <c r="BYO36" s="6"/>
      <c r="BYP36" s="6"/>
      <c r="BYQ36" s="27"/>
      <c r="BYR36" s="27"/>
      <c r="BYS36" s="27"/>
      <c r="BYT36" s="27"/>
      <c r="BYU36" s="28"/>
      <c r="BYV36" s="28"/>
      <c r="BYW36" s="28"/>
      <c r="BYX36" s="28"/>
      <c r="BYY36" s="7"/>
      <c r="BYZ36" s="7"/>
      <c r="BZA36" s="6"/>
      <c r="BZB36" s="6"/>
      <c r="BZC36" s="27"/>
      <c r="BZD36" s="27"/>
      <c r="BZE36" s="27"/>
      <c r="BZF36" s="27"/>
      <c r="BZG36" s="28"/>
      <c r="BZH36" s="28"/>
      <c r="BZI36" s="28"/>
      <c r="BZJ36" s="28"/>
      <c r="BZK36" s="7"/>
      <c r="BZL36" s="7"/>
      <c r="BZM36" s="6"/>
      <c r="BZN36" s="6"/>
      <c r="BZO36" s="27"/>
      <c r="BZP36" s="27"/>
      <c r="BZQ36" s="27"/>
      <c r="BZR36" s="27"/>
      <c r="BZS36" s="28"/>
      <c r="BZT36" s="28"/>
      <c r="BZU36" s="28"/>
      <c r="BZV36" s="28"/>
      <c r="BZW36" s="7"/>
      <c r="BZX36" s="7"/>
      <c r="BZY36" s="6"/>
      <c r="BZZ36" s="6"/>
      <c r="CAA36" s="27"/>
      <c r="CAB36" s="27"/>
      <c r="CAC36" s="27"/>
      <c r="CAD36" s="27"/>
      <c r="CAE36" s="28"/>
      <c r="CAF36" s="28"/>
      <c r="CAG36" s="28"/>
      <c r="CAH36" s="28"/>
      <c r="CAI36" s="7"/>
      <c r="CAJ36" s="7"/>
      <c r="CAK36" s="6"/>
      <c r="CAL36" s="6"/>
      <c r="CAM36" s="27"/>
      <c r="CAN36" s="27"/>
      <c r="CAO36" s="27"/>
      <c r="CAP36" s="27"/>
      <c r="CAQ36" s="28"/>
      <c r="CAR36" s="28"/>
      <c r="CAS36" s="28"/>
      <c r="CAT36" s="28"/>
      <c r="CAU36" s="7"/>
      <c r="CAV36" s="7"/>
      <c r="CAW36" s="6"/>
      <c r="CAX36" s="6"/>
      <c r="CAY36" s="27"/>
      <c r="CAZ36" s="27"/>
      <c r="CBA36" s="27"/>
      <c r="CBB36" s="27"/>
      <c r="CBC36" s="28"/>
      <c r="CBD36" s="28"/>
      <c r="CBE36" s="28"/>
      <c r="CBF36" s="28"/>
      <c r="CBG36" s="7"/>
      <c r="CBH36" s="7"/>
      <c r="CBI36" s="6"/>
      <c r="CBJ36" s="6"/>
      <c r="CBK36" s="27"/>
      <c r="CBL36" s="27"/>
      <c r="CBM36" s="27"/>
      <c r="CBN36" s="27"/>
      <c r="CBO36" s="28"/>
      <c r="CBP36" s="28"/>
      <c r="CBQ36" s="28"/>
      <c r="CBR36" s="28"/>
      <c r="CBS36" s="7"/>
      <c r="CBT36" s="7"/>
      <c r="CBU36" s="6"/>
      <c r="CBV36" s="6"/>
      <c r="CBW36" s="27"/>
      <c r="CBX36" s="27"/>
      <c r="CBY36" s="27"/>
      <c r="CBZ36" s="27"/>
      <c r="CCA36" s="28"/>
      <c r="CCB36" s="28"/>
      <c r="CCC36" s="28"/>
      <c r="CCD36" s="28"/>
      <c r="CCE36" s="7"/>
      <c r="CCF36" s="7"/>
      <c r="CCG36" s="6"/>
      <c r="CCH36" s="6"/>
      <c r="CCI36" s="27"/>
      <c r="CCJ36" s="27"/>
      <c r="CCK36" s="27"/>
      <c r="CCL36" s="27"/>
      <c r="CCM36" s="28"/>
      <c r="CCN36" s="28"/>
      <c r="CCO36" s="28"/>
      <c r="CCP36" s="28"/>
      <c r="CCQ36" s="7"/>
      <c r="CCR36" s="7"/>
      <c r="CCS36" s="6"/>
      <c r="CCT36" s="6"/>
      <c r="CCU36" s="27"/>
      <c r="CCV36" s="27"/>
      <c r="CCW36" s="27"/>
      <c r="CCX36" s="27"/>
      <c r="CCY36" s="28"/>
      <c r="CCZ36" s="28"/>
      <c r="CDA36" s="28"/>
      <c r="CDB36" s="28"/>
      <c r="CDC36" s="7"/>
      <c r="CDD36" s="7"/>
      <c r="CDE36" s="6"/>
      <c r="CDF36" s="6"/>
      <c r="CDG36" s="27"/>
      <c r="CDH36" s="27"/>
      <c r="CDI36" s="27"/>
      <c r="CDJ36" s="27"/>
      <c r="CDK36" s="28"/>
      <c r="CDL36" s="28"/>
      <c r="CDM36" s="28"/>
      <c r="CDN36" s="28"/>
      <c r="CDO36" s="7"/>
      <c r="CDP36" s="7"/>
      <c r="CDQ36" s="6"/>
      <c r="CDR36" s="6"/>
      <c r="CDS36" s="27"/>
      <c r="CDT36" s="27"/>
      <c r="CDU36" s="27"/>
      <c r="CDV36" s="27"/>
      <c r="CDW36" s="28"/>
      <c r="CDX36" s="28"/>
      <c r="CDY36" s="28"/>
      <c r="CDZ36" s="28"/>
      <c r="CEA36" s="7"/>
      <c r="CEB36" s="7"/>
      <c r="CEC36" s="6"/>
      <c r="CED36" s="6"/>
      <c r="CEE36" s="27"/>
      <c r="CEF36" s="27"/>
      <c r="CEG36" s="27"/>
      <c r="CEH36" s="27"/>
      <c r="CEI36" s="28"/>
      <c r="CEJ36" s="28"/>
      <c r="CEK36" s="28"/>
      <c r="CEL36" s="28"/>
      <c r="CEM36" s="7"/>
      <c r="CEN36" s="7"/>
      <c r="CEO36" s="6"/>
      <c r="CEP36" s="6"/>
      <c r="CEQ36" s="27"/>
      <c r="CER36" s="27"/>
      <c r="CES36" s="27"/>
      <c r="CET36" s="27"/>
      <c r="CEU36" s="28"/>
      <c r="CEV36" s="28"/>
      <c r="CEW36" s="28"/>
      <c r="CEX36" s="28"/>
      <c r="CEY36" s="7"/>
      <c r="CEZ36" s="7"/>
      <c r="CFA36" s="6"/>
      <c r="CFB36" s="6"/>
      <c r="CFC36" s="27"/>
      <c r="CFD36" s="27"/>
      <c r="CFE36" s="27"/>
      <c r="CFF36" s="27"/>
      <c r="CFG36" s="28"/>
      <c r="CFH36" s="28"/>
      <c r="CFI36" s="28"/>
      <c r="CFJ36" s="28"/>
      <c r="CFK36" s="7"/>
      <c r="CFL36" s="7"/>
      <c r="CFM36" s="6"/>
      <c r="CFN36" s="6"/>
      <c r="CFO36" s="27"/>
      <c r="CFP36" s="27"/>
      <c r="CFQ36" s="27"/>
      <c r="CFR36" s="27"/>
      <c r="CFS36" s="28"/>
      <c r="CFT36" s="28"/>
      <c r="CFU36" s="28"/>
      <c r="CFV36" s="28"/>
      <c r="CFW36" s="7"/>
      <c r="CFX36" s="7"/>
      <c r="CFY36" s="6"/>
      <c r="CFZ36" s="6"/>
      <c r="CGA36" s="27"/>
      <c r="CGB36" s="27"/>
      <c r="CGC36" s="27"/>
      <c r="CGD36" s="27"/>
      <c r="CGE36" s="28"/>
      <c r="CGF36" s="28"/>
      <c r="CGG36" s="28"/>
      <c r="CGH36" s="28"/>
      <c r="CGI36" s="7"/>
      <c r="CGJ36" s="7"/>
      <c r="CGK36" s="6"/>
      <c r="CGL36" s="6"/>
      <c r="CGM36" s="27"/>
      <c r="CGN36" s="27"/>
      <c r="CGO36" s="27"/>
      <c r="CGP36" s="27"/>
      <c r="CGQ36" s="28"/>
      <c r="CGR36" s="28"/>
      <c r="CGS36" s="28"/>
      <c r="CGT36" s="28"/>
      <c r="CGU36" s="7"/>
      <c r="CGV36" s="7"/>
      <c r="CGW36" s="6"/>
      <c r="CGX36" s="6"/>
      <c r="CGY36" s="27"/>
      <c r="CGZ36" s="27"/>
      <c r="CHA36" s="27"/>
      <c r="CHB36" s="27"/>
      <c r="CHC36" s="28"/>
      <c r="CHD36" s="28"/>
      <c r="CHE36" s="28"/>
      <c r="CHF36" s="28"/>
      <c r="CHG36" s="7"/>
      <c r="CHH36" s="7"/>
      <c r="CHI36" s="6"/>
      <c r="CHJ36" s="6"/>
      <c r="CHK36" s="27"/>
      <c r="CHL36" s="27"/>
      <c r="CHM36" s="27"/>
      <c r="CHN36" s="27"/>
      <c r="CHO36" s="28"/>
      <c r="CHP36" s="28"/>
      <c r="CHQ36" s="28"/>
      <c r="CHR36" s="28"/>
      <c r="CHS36" s="7"/>
      <c r="CHT36" s="7"/>
      <c r="CHU36" s="6"/>
      <c r="CHV36" s="6"/>
      <c r="CHW36" s="27"/>
      <c r="CHX36" s="27"/>
      <c r="CHY36" s="27"/>
      <c r="CHZ36" s="27"/>
      <c r="CIA36" s="28"/>
      <c r="CIB36" s="28"/>
      <c r="CIC36" s="28"/>
      <c r="CID36" s="28"/>
      <c r="CIE36" s="7"/>
      <c r="CIF36" s="7"/>
      <c r="CIG36" s="6"/>
      <c r="CIH36" s="6"/>
      <c r="CII36" s="27"/>
      <c r="CIJ36" s="27"/>
      <c r="CIK36" s="27"/>
      <c r="CIL36" s="27"/>
      <c r="CIM36" s="28"/>
      <c r="CIN36" s="28"/>
      <c r="CIO36" s="28"/>
      <c r="CIP36" s="28"/>
      <c r="CIQ36" s="7"/>
      <c r="CIR36" s="7"/>
      <c r="CIS36" s="6"/>
      <c r="CIT36" s="6"/>
      <c r="CIU36" s="27"/>
      <c r="CIV36" s="27"/>
      <c r="CIW36" s="27"/>
      <c r="CIX36" s="27"/>
      <c r="CIY36" s="28"/>
      <c r="CIZ36" s="28"/>
      <c r="CJA36" s="28"/>
      <c r="CJB36" s="28"/>
      <c r="CJC36" s="7"/>
      <c r="CJD36" s="7"/>
      <c r="CJE36" s="6"/>
      <c r="CJF36" s="6"/>
      <c r="CJG36" s="27"/>
      <c r="CJH36" s="27"/>
      <c r="CJI36" s="27"/>
      <c r="CJJ36" s="27"/>
      <c r="CJK36" s="28"/>
      <c r="CJL36" s="28"/>
      <c r="CJM36" s="28"/>
      <c r="CJN36" s="28"/>
      <c r="CJO36" s="7"/>
      <c r="CJP36" s="7"/>
      <c r="CJQ36" s="6"/>
      <c r="CJR36" s="6"/>
      <c r="CJS36" s="27"/>
      <c r="CJT36" s="27"/>
      <c r="CJU36" s="27"/>
      <c r="CJV36" s="27"/>
      <c r="CJW36" s="28"/>
      <c r="CJX36" s="28"/>
      <c r="CJY36" s="28"/>
      <c r="CJZ36" s="28"/>
      <c r="CKA36" s="7"/>
      <c r="CKB36" s="7"/>
      <c r="CKC36" s="6"/>
      <c r="CKD36" s="6"/>
      <c r="CKE36" s="27"/>
      <c r="CKF36" s="27"/>
      <c r="CKG36" s="27"/>
      <c r="CKH36" s="27"/>
      <c r="CKI36" s="28"/>
      <c r="CKJ36" s="28"/>
      <c r="CKK36" s="28"/>
      <c r="CKL36" s="28"/>
      <c r="CKM36" s="7"/>
      <c r="CKN36" s="7"/>
      <c r="CKO36" s="6"/>
      <c r="CKP36" s="6"/>
      <c r="CKQ36" s="27"/>
      <c r="CKR36" s="27"/>
      <c r="CKS36" s="27"/>
      <c r="CKT36" s="27"/>
      <c r="CKU36" s="28"/>
      <c r="CKV36" s="28"/>
      <c r="CKW36" s="28"/>
      <c r="CKX36" s="28"/>
      <c r="CKY36" s="7"/>
      <c r="CKZ36" s="7"/>
      <c r="CLA36" s="6"/>
      <c r="CLB36" s="6"/>
      <c r="CLC36" s="27"/>
      <c r="CLD36" s="27"/>
      <c r="CLE36" s="27"/>
      <c r="CLF36" s="27"/>
      <c r="CLG36" s="28"/>
      <c r="CLH36" s="28"/>
      <c r="CLI36" s="28"/>
      <c r="CLJ36" s="28"/>
      <c r="CLK36" s="7"/>
      <c r="CLL36" s="7"/>
      <c r="CLM36" s="6"/>
      <c r="CLN36" s="6"/>
      <c r="CLO36" s="27"/>
      <c r="CLP36" s="27"/>
      <c r="CLQ36" s="27"/>
      <c r="CLR36" s="27"/>
      <c r="CLS36" s="28"/>
      <c r="CLT36" s="28"/>
      <c r="CLU36" s="28"/>
      <c r="CLV36" s="28"/>
      <c r="CLW36" s="7"/>
      <c r="CLX36" s="7"/>
      <c r="CLY36" s="6"/>
      <c r="CLZ36" s="6"/>
      <c r="CMA36" s="27"/>
      <c r="CMB36" s="27"/>
      <c r="CMC36" s="27"/>
      <c r="CMD36" s="27"/>
      <c r="CME36" s="28"/>
      <c r="CMF36" s="28"/>
      <c r="CMG36" s="28"/>
      <c r="CMH36" s="28"/>
      <c r="CMI36" s="7"/>
      <c r="CMJ36" s="7"/>
      <c r="CMK36" s="6"/>
      <c r="CML36" s="6"/>
      <c r="CMM36" s="27"/>
      <c r="CMN36" s="27"/>
      <c r="CMO36" s="27"/>
      <c r="CMP36" s="27"/>
      <c r="CMQ36" s="28"/>
      <c r="CMR36" s="28"/>
      <c r="CMS36" s="28"/>
      <c r="CMT36" s="28"/>
      <c r="CMU36" s="7"/>
      <c r="CMV36" s="7"/>
      <c r="CMW36" s="6"/>
      <c r="CMX36" s="6"/>
      <c r="CMY36" s="27"/>
      <c r="CMZ36" s="27"/>
      <c r="CNA36" s="27"/>
      <c r="CNB36" s="27"/>
      <c r="CNC36" s="28"/>
      <c r="CND36" s="28"/>
      <c r="CNE36" s="28"/>
      <c r="CNF36" s="28"/>
      <c r="CNG36" s="7"/>
      <c r="CNH36" s="7"/>
      <c r="CNI36" s="6"/>
      <c r="CNJ36" s="6"/>
      <c r="CNK36" s="27"/>
      <c r="CNL36" s="27"/>
      <c r="CNM36" s="27"/>
      <c r="CNN36" s="27"/>
      <c r="CNO36" s="28"/>
      <c r="CNP36" s="28"/>
      <c r="CNQ36" s="28"/>
      <c r="CNR36" s="28"/>
      <c r="CNS36" s="7"/>
      <c r="CNT36" s="7"/>
      <c r="CNU36" s="6"/>
      <c r="CNV36" s="6"/>
      <c r="CNW36" s="27"/>
      <c r="CNX36" s="27"/>
      <c r="CNY36" s="27"/>
      <c r="CNZ36" s="27"/>
      <c r="COA36" s="28"/>
      <c r="COB36" s="28"/>
      <c r="COC36" s="28"/>
      <c r="COD36" s="28"/>
      <c r="COE36" s="7"/>
      <c r="COF36" s="7"/>
      <c r="COG36" s="6"/>
      <c r="COH36" s="6"/>
      <c r="COI36" s="27"/>
      <c r="COJ36" s="27"/>
      <c r="COK36" s="27"/>
      <c r="COL36" s="27"/>
      <c r="COM36" s="28"/>
      <c r="CON36" s="28"/>
      <c r="COO36" s="28"/>
      <c r="COP36" s="28"/>
      <c r="COQ36" s="7"/>
      <c r="COR36" s="7"/>
      <c r="COS36" s="6"/>
      <c r="COT36" s="6"/>
      <c r="COU36" s="27"/>
      <c r="COV36" s="27"/>
      <c r="COW36" s="27"/>
      <c r="COX36" s="27"/>
      <c r="COY36" s="28"/>
      <c r="COZ36" s="28"/>
      <c r="CPA36" s="28"/>
      <c r="CPB36" s="28"/>
      <c r="CPC36" s="7"/>
      <c r="CPD36" s="7"/>
      <c r="CPE36" s="6"/>
      <c r="CPF36" s="6"/>
      <c r="CPG36" s="27"/>
      <c r="CPH36" s="27"/>
      <c r="CPI36" s="27"/>
      <c r="CPJ36" s="27"/>
      <c r="CPK36" s="28"/>
      <c r="CPL36" s="28"/>
      <c r="CPM36" s="28"/>
      <c r="CPN36" s="28"/>
      <c r="CPO36" s="7"/>
      <c r="CPP36" s="7"/>
      <c r="CPQ36" s="6"/>
      <c r="CPR36" s="6"/>
      <c r="CPS36" s="27"/>
      <c r="CPT36" s="27"/>
      <c r="CPU36" s="27"/>
      <c r="CPV36" s="27"/>
      <c r="CPW36" s="28"/>
      <c r="CPX36" s="28"/>
      <c r="CPY36" s="28"/>
      <c r="CPZ36" s="28"/>
      <c r="CQA36" s="7"/>
      <c r="CQB36" s="7"/>
      <c r="CQC36" s="6"/>
      <c r="CQD36" s="6"/>
      <c r="CQE36" s="27"/>
      <c r="CQF36" s="27"/>
      <c r="CQG36" s="27"/>
      <c r="CQH36" s="27"/>
      <c r="CQI36" s="28"/>
      <c r="CQJ36" s="28"/>
      <c r="CQK36" s="28"/>
      <c r="CQL36" s="28"/>
      <c r="CQM36" s="7"/>
      <c r="CQN36" s="7"/>
      <c r="CQO36" s="6"/>
      <c r="CQP36" s="6"/>
      <c r="CQQ36" s="27"/>
      <c r="CQR36" s="27"/>
      <c r="CQS36" s="27"/>
      <c r="CQT36" s="27"/>
      <c r="CQU36" s="28"/>
      <c r="CQV36" s="28"/>
      <c r="CQW36" s="28"/>
      <c r="CQX36" s="28"/>
      <c r="CQY36" s="7"/>
      <c r="CQZ36" s="7"/>
      <c r="CRA36" s="6"/>
      <c r="CRB36" s="6"/>
      <c r="CRC36" s="27"/>
      <c r="CRD36" s="27"/>
      <c r="CRE36" s="27"/>
      <c r="CRF36" s="27"/>
      <c r="CRG36" s="28"/>
      <c r="CRH36" s="28"/>
      <c r="CRI36" s="28"/>
      <c r="CRJ36" s="28"/>
      <c r="CRK36" s="7"/>
      <c r="CRL36" s="7"/>
      <c r="CRM36" s="6"/>
      <c r="CRN36" s="6"/>
      <c r="CRO36" s="27"/>
      <c r="CRP36" s="27"/>
      <c r="CRQ36" s="27"/>
      <c r="CRR36" s="27"/>
      <c r="CRS36" s="28"/>
      <c r="CRT36" s="28"/>
      <c r="CRU36" s="28"/>
      <c r="CRV36" s="28"/>
      <c r="CRW36" s="7"/>
      <c r="CRX36" s="7"/>
      <c r="CRY36" s="6"/>
      <c r="CRZ36" s="6"/>
      <c r="CSA36" s="27"/>
      <c r="CSB36" s="27"/>
      <c r="CSC36" s="27"/>
      <c r="CSD36" s="27"/>
      <c r="CSE36" s="28"/>
      <c r="CSF36" s="28"/>
      <c r="CSG36" s="28"/>
      <c r="CSH36" s="28"/>
      <c r="CSI36" s="7"/>
      <c r="CSJ36" s="7"/>
      <c r="CSK36" s="6"/>
      <c r="CSL36" s="6"/>
      <c r="CSM36" s="27"/>
      <c r="CSN36" s="27"/>
      <c r="CSO36" s="27"/>
      <c r="CSP36" s="27"/>
      <c r="CSQ36" s="28"/>
      <c r="CSR36" s="28"/>
      <c r="CSS36" s="28"/>
      <c r="CST36" s="28"/>
      <c r="CSU36" s="7"/>
      <c r="CSV36" s="7"/>
      <c r="CSW36" s="6"/>
      <c r="CSX36" s="6"/>
      <c r="CSY36" s="27"/>
      <c r="CSZ36" s="27"/>
      <c r="CTA36" s="27"/>
      <c r="CTB36" s="27"/>
      <c r="CTC36" s="28"/>
      <c r="CTD36" s="28"/>
      <c r="CTE36" s="28"/>
      <c r="CTF36" s="28"/>
      <c r="CTG36" s="7"/>
      <c r="CTH36" s="7"/>
      <c r="CTI36" s="6"/>
      <c r="CTJ36" s="6"/>
      <c r="CTK36" s="27"/>
      <c r="CTL36" s="27"/>
      <c r="CTM36" s="27"/>
      <c r="CTN36" s="27"/>
      <c r="CTO36" s="28"/>
      <c r="CTP36" s="28"/>
      <c r="CTQ36" s="28"/>
      <c r="CTR36" s="28"/>
      <c r="CTS36" s="7"/>
      <c r="CTT36" s="7"/>
      <c r="CTU36" s="6"/>
      <c r="CTV36" s="6"/>
      <c r="CTW36" s="27"/>
      <c r="CTX36" s="27"/>
      <c r="CTY36" s="27"/>
      <c r="CTZ36" s="27"/>
      <c r="CUA36" s="28"/>
      <c r="CUB36" s="28"/>
      <c r="CUC36" s="28"/>
      <c r="CUD36" s="28"/>
      <c r="CUE36" s="7"/>
      <c r="CUF36" s="7"/>
      <c r="CUG36" s="6"/>
      <c r="CUH36" s="6"/>
      <c r="CUI36" s="27"/>
      <c r="CUJ36" s="27"/>
      <c r="CUK36" s="27"/>
      <c r="CUL36" s="27"/>
      <c r="CUM36" s="28"/>
      <c r="CUN36" s="28"/>
      <c r="CUO36" s="28"/>
      <c r="CUP36" s="28"/>
      <c r="CUQ36" s="7"/>
      <c r="CUR36" s="7"/>
      <c r="CUS36" s="6"/>
      <c r="CUT36" s="6"/>
      <c r="CUU36" s="27"/>
      <c r="CUV36" s="27"/>
      <c r="CUW36" s="27"/>
      <c r="CUX36" s="27"/>
      <c r="CUY36" s="28"/>
      <c r="CUZ36" s="28"/>
      <c r="CVA36" s="28"/>
      <c r="CVB36" s="28"/>
      <c r="CVC36" s="7"/>
      <c r="CVD36" s="7"/>
      <c r="CVE36" s="6"/>
      <c r="CVF36" s="6"/>
      <c r="CVG36" s="27"/>
      <c r="CVH36" s="27"/>
      <c r="CVI36" s="27"/>
      <c r="CVJ36" s="27"/>
      <c r="CVK36" s="28"/>
      <c r="CVL36" s="28"/>
      <c r="CVM36" s="28"/>
      <c r="CVN36" s="28"/>
      <c r="CVO36" s="7"/>
      <c r="CVP36" s="7"/>
      <c r="CVQ36" s="6"/>
      <c r="CVR36" s="6"/>
      <c r="CVS36" s="27"/>
      <c r="CVT36" s="27"/>
      <c r="CVU36" s="27"/>
      <c r="CVV36" s="27"/>
      <c r="CVW36" s="28"/>
      <c r="CVX36" s="28"/>
      <c r="CVY36" s="28"/>
      <c r="CVZ36" s="28"/>
      <c r="CWA36" s="7"/>
      <c r="CWB36" s="7"/>
      <c r="CWC36" s="6"/>
      <c r="CWD36" s="6"/>
      <c r="CWE36" s="27"/>
      <c r="CWF36" s="27"/>
      <c r="CWG36" s="27"/>
      <c r="CWH36" s="27"/>
      <c r="CWI36" s="28"/>
      <c r="CWJ36" s="28"/>
      <c r="CWK36" s="28"/>
      <c r="CWL36" s="28"/>
      <c r="CWM36" s="7"/>
      <c r="CWN36" s="7"/>
      <c r="CWO36" s="6"/>
      <c r="CWP36" s="6"/>
      <c r="CWQ36" s="27"/>
      <c r="CWR36" s="27"/>
      <c r="CWS36" s="27"/>
      <c r="CWT36" s="27"/>
      <c r="CWU36" s="28"/>
      <c r="CWV36" s="28"/>
      <c r="CWW36" s="28"/>
      <c r="CWX36" s="28"/>
      <c r="CWY36" s="7"/>
      <c r="CWZ36" s="7"/>
      <c r="CXA36" s="6"/>
      <c r="CXB36" s="6"/>
      <c r="CXC36" s="27"/>
      <c r="CXD36" s="27"/>
      <c r="CXE36" s="27"/>
      <c r="CXF36" s="27"/>
      <c r="CXG36" s="28"/>
      <c r="CXH36" s="28"/>
      <c r="CXI36" s="28"/>
      <c r="CXJ36" s="28"/>
      <c r="CXK36" s="7"/>
      <c r="CXL36" s="7"/>
      <c r="CXM36" s="6"/>
      <c r="CXN36" s="6"/>
      <c r="CXO36" s="27"/>
      <c r="CXP36" s="27"/>
      <c r="CXQ36" s="27"/>
      <c r="CXR36" s="27"/>
      <c r="CXS36" s="28"/>
      <c r="CXT36" s="28"/>
      <c r="CXU36" s="28"/>
      <c r="CXV36" s="28"/>
      <c r="CXW36" s="7"/>
      <c r="CXX36" s="7"/>
      <c r="CXY36" s="6"/>
      <c r="CXZ36" s="6"/>
      <c r="CYA36" s="27"/>
      <c r="CYB36" s="27"/>
      <c r="CYC36" s="27"/>
      <c r="CYD36" s="27"/>
      <c r="CYE36" s="28"/>
      <c r="CYF36" s="28"/>
      <c r="CYG36" s="28"/>
      <c r="CYH36" s="28"/>
      <c r="CYI36" s="7"/>
      <c r="CYJ36" s="7"/>
      <c r="CYK36" s="6"/>
      <c r="CYL36" s="6"/>
      <c r="CYM36" s="27"/>
      <c r="CYN36" s="27"/>
      <c r="CYO36" s="27"/>
      <c r="CYP36" s="27"/>
      <c r="CYQ36" s="28"/>
      <c r="CYR36" s="28"/>
      <c r="CYS36" s="28"/>
      <c r="CYT36" s="28"/>
      <c r="CYU36" s="7"/>
      <c r="CYV36" s="7"/>
      <c r="CYW36" s="6"/>
      <c r="CYX36" s="6"/>
      <c r="CYY36" s="27"/>
      <c r="CYZ36" s="27"/>
      <c r="CZA36" s="27"/>
      <c r="CZB36" s="27"/>
      <c r="CZC36" s="28"/>
      <c r="CZD36" s="28"/>
      <c r="CZE36" s="28"/>
      <c r="CZF36" s="28"/>
      <c r="CZG36" s="7"/>
      <c r="CZH36" s="7"/>
      <c r="CZI36" s="6"/>
      <c r="CZJ36" s="6"/>
      <c r="CZK36" s="27"/>
      <c r="CZL36" s="27"/>
      <c r="CZM36" s="27"/>
      <c r="CZN36" s="27"/>
      <c r="CZO36" s="28"/>
      <c r="CZP36" s="28"/>
      <c r="CZQ36" s="28"/>
      <c r="CZR36" s="28"/>
      <c r="CZS36" s="7"/>
      <c r="CZT36" s="7"/>
      <c r="CZU36" s="6"/>
      <c r="CZV36" s="6"/>
      <c r="CZW36" s="27"/>
      <c r="CZX36" s="27"/>
      <c r="CZY36" s="27"/>
      <c r="CZZ36" s="27"/>
      <c r="DAA36" s="28"/>
      <c r="DAB36" s="28"/>
      <c r="DAC36" s="28"/>
      <c r="DAD36" s="28"/>
      <c r="DAE36" s="7"/>
      <c r="DAF36" s="7"/>
      <c r="DAG36" s="6"/>
      <c r="DAH36" s="6"/>
      <c r="DAI36" s="27"/>
      <c r="DAJ36" s="27"/>
      <c r="DAK36" s="27"/>
      <c r="DAL36" s="27"/>
      <c r="DAM36" s="28"/>
      <c r="DAN36" s="28"/>
      <c r="DAO36" s="28"/>
      <c r="DAP36" s="28"/>
      <c r="DAQ36" s="7"/>
      <c r="DAR36" s="7"/>
      <c r="DAS36" s="6"/>
      <c r="DAT36" s="6"/>
      <c r="DAU36" s="27"/>
      <c r="DAV36" s="27"/>
      <c r="DAW36" s="27"/>
      <c r="DAX36" s="27"/>
      <c r="DAY36" s="28"/>
      <c r="DAZ36" s="28"/>
      <c r="DBA36" s="28"/>
      <c r="DBB36" s="28"/>
      <c r="DBC36" s="7"/>
      <c r="DBD36" s="7"/>
      <c r="DBE36" s="6"/>
      <c r="DBF36" s="6"/>
      <c r="DBG36" s="27"/>
      <c r="DBH36" s="27"/>
      <c r="DBI36" s="27"/>
      <c r="DBJ36" s="27"/>
      <c r="DBK36" s="28"/>
      <c r="DBL36" s="28"/>
      <c r="DBM36" s="28"/>
      <c r="DBN36" s="28"/>
      <c r="DBO36" s="7"/>
      <c r="DBP36" s="7"/>
      <c r="DBQ36" s="6"/>
      <c r="DBR36" s="6"/>
      <c r="DBS36" s="27"/>
      <c r="DBT36" s="27"/>
      <c r="DBU36" s="27"/>
      <c r="DBV36" s="27"/>
      <c r="DBW36" s="28"/>
      <c r="DBX36" s="28"/>
      <c r="DBY36" s="28"/>
      <c r="DBZ36" s="28"/>
      <c r="DCA36" s="7"/>
      <c r="DCB36" s="7"/>
      <c r="DCC36" s="6"/>
      <c r="DCD36" s="6"/>
      <c r="DCE36" s="27"/>
      <c r="DCF36" s="27"/>
      <c r="DCG36" s="27"/>
      <c r="DCH36" s="27"/>
      <c r="DCI36" s="28"/>
      <c r="DCJ36" s="28"/>
      <c r="DCK36" s="28"/>
      <c r="DCL36" s="28"/>
      <c r="DCM36" s="7"/>
      <c r="DCN36" s="7"/>
      <c r="DCO36" s="6"/>
      <c r="DCP36" s="6"/>
      <c r="DCQ36" s="27"/>
      <c r="DCR36" s="27"/>
      <c r="DCS36" s="27"/>
      <c r="DCT36" s="27"/>
      <c r="DCU36" s="28"/>
      <c r="DCV36" s="28"/>
      <c r="DCW36" s="28"/>
      <c r="DCX36" s="28"/>
      <c r="DCY36" s="7"/>
      <c r="DCZ36" s="7"/>
      <c r="DDA36" s="6"/>
      <c r="DDB36" s="6"/>
      <c r="DDC36" s="27"/>
      <c r="DDD36" s="27"/>
      <c r="DDE36" s="27"/>
      <c r="DDF36" s="27"/>
      <c r="DDG36" s="28"/>
      <c r="DDH36" s="28"/>
      <c r="DDI36" s="28"/>
      <c r="DDJ36" s="28"/>
      <c r="DDK36" s="7"/>
      <c r="DDL36" s="7"/>
      <c r="DDM36" s="6"/>
      <c r="DDN36" s="6"/>
      <c r="DDO36" s="27"/>
      <c r="DDP36" s="27"/>
      <c r="DDQ36" s="27"/>
      <c r="DDR36" s="27"/>
      <c r="DDS36" s="28"/>
      <c r="DDT36" s="28"/>
      <c r="DDU36" s="28"/>
      <c r="DDV36" s="28"/>
      <c r="DDW36" s="7"/>
      <c r="DDX36" s="7"/>
      <c r="DDY36" s="6"/>
      <c r="DDZ36" s="6"/>
      <c r="DEA36" s="27"/>
      <c r="DEB36" s="27"/>
      <c r="DEC36" s="27"/>
      <c r="DED36" s="27"/>
      <c r="DEE36" s="28"/>
      <c r="DEF36" s="28"/>
      <c r="DEG36" s="28"/>
      <c r="DEH36" s="28"/>
      <c r="DEI36" s="7"/>
      <c r="DEJ36" s="7"/>
      <c r="DEK36" s="6"/>
      <c r="DEL36" s="6"/>
      <c r="DEM36" s="27"/>
      <c r="DEN36" s="27"/>
      <c r="DEO36" s="27"/>
      <c r="DEP36" s="27"/>
      <c r="DEQ36" s="28"/>
      <c r="DER36" s="28"/>
      <c r="DES36" s="28"/>
      <c r="DET36" s="28"/>
      <c r="DEU36" s="7"/>
      <c r="DEV36" s="7"/>
      <c r="DEW36" s="6"/>
      <c r="DEX36" s="6"/>
      <c r="DEY36" s="27"/>
      <c r="DEZ36" s="27"/>
      <c r="DFA36" s="27"/>
      <c r="DFB36" s="27"/>
      <c r="DFC36" s="28"/>
      <c r="DFD36" s="28"/>
      <c r="DFE36" s="28"/>
      <c r="DFF36" s="28"/>
      <c r="DFG36" s="7"/>
      <c r="DFH36" s="7"/>
      <c r="DFI36" s="6"/>
      <c r="DFJ36" s="6"/>
      <c r="DFK36" s="27"/>
      <c r="DFL36" s="27"/>
      <c r="DFM36" s="27"/>
      <c r="DFN36" s="27"/>
      <c r="DFO36" s="28"/>
      <c r="DFP36" s="28"/>
      <c r="DFQ36" s="28"/>
      <c r="DFR36" s="28"/>
      <c r="DFS36" s="7"/>
      <c r="DFT36" s="7"/>
      <c r="DFU36" s="6"/>
      <c r="DFV36" s="6"/>
      <c r="DFW36" s="27"/>
      <c r="DFX36" s="27"/>
      <c r="DFY36" s="27"/>
      <c r="DFZ36" s="27"/>
      <c r="DGA36" s="28"/>
      <c r="DGB36" s="28"/>
      <c r="DGC36" s="28"/>
      <c r="DGD36" s="28"/>
      <c r="DGE36" s="7"/>
      <c r="DGF36" s="7"/>
      <c r="DGG36" s="6"/>
      <c r="DGH36" s="6"/>
      <c r="DGI36" s="27"/>
      <c r="DGJ36" s="27"/>
      <c r="DGK36" s="27"/>
      <c r="DGL36" s="27"/>
      <c r="DGM36" s="28"/>
      <c r="DGN36" s="28"/>
      <c r="DGO36" s="28"/>
      <c r="DGP36" s="28"/>
      <c r="DGQ36" s="7"/>
      <c r="DGR36" s="7"/>
      <c r="DGS36" s="6"/>
      <c r="DGT36" s="6"/>
      <c r="DGU36" s="27"/>
      <c r="DGV36" s="27"/>
      <c r="DGW36" s="27"/>
      <c r="DGX36" s="27"/>
      <c r="DGY36" s="28"/>
      <c r="DGZ36" s="28"/>
      <c r="DHA36" s="28"/>
      <c r="DHB36" s="28"/>
      <c r="DHC36" s="7"/>
      <c r="DHD36" s="7"/>
      <c r="DHE36" s="6"/>
      <c r="DHF36" s="6"/>
      <c r="DHG36" s="27"/>
      <c r="DHH36" s="27"/>
      <c r="DHI36" s="27"/>
      <c r="DHJ36" s="27"/>
      <c r="DHK36" s="28"/>
      <c r="DHL36" s="28"/>
      <c r="DHM36" s="28"/>
      <c r="DHN36" s="28"/>
      <c r="DHO36" s="7"/>
      <c r="DHP36" s="7"/>
      <c r="DHQ36" s="6"/>
      <c r="DHR36" s="6"/>
      <c r="DHS36" s="27"/>
      <c r="DHT36" s="27"/>
      <c r="DHU36" s="27"/>
      <c r="DHV36" s="27"/>
      <c r="DHW36" s="28"/>
      <c r="DHX36" s="28"/>
      <c r="DHY36" s="28"/>
      <c r="DHZ36" s="28"/>
      <c r="DIA36" s="7"/>
      <c r="DIB36" s="7"/>
      <c r="DIC36" s="6"/>
      <c r="DID36" s="6"/>
      <c r="DIE36" s="27"/>
      <c r="DIF36" s="27"/>
      <c r="DIG36" s="27"/>
      <c r="DIH36" s="27"/>
      <c r="DII36" s="28"/>
      <c r="DIJ36" s="28"/>
      <c r="DIK36" s="28"/>
      <c r="DIL36" s="28"/>
      <c r="DIM36" s="7"/>
      <c r="DIN36" s="7"/>
      <c r="DIO36" s="6"/>
      <c r="DIP36" s="6"/>
      <c r="DIQ36" s="27"/>
      <c r="DIR36" s="27"/>
      <c r="DIS36" s="27"/>
      <c r="DIT36" s="27"/>
      <c r="DIU36" s="28"/>
      <c r="DIV36" s="28"/>
      <c r="DIW36" s="28"/>
      <c r="DIX36" s="28"/>
      <c r="DIY36" s="7"/>
      <c r="DIZ36" s="7"/>
      <c r="DJA36" s="6"/>
      <c r="DJB36" s="6"/>
      <c r="DJC36" s="27"/>
      <c r="DJD36" s="27"/>
      <c r="DJE36" s="27"/>
      <c r="DJF36" s="27"/>
      <c r="DJG36" s="28"/>
      <c r="DJH36" s="28"/>
      <c r="DJI36" s="28"/>
      <c r="DJJ36" s="28"/>
      <c r="DJK36" s="7"/>
      <c r="DJL36" s="7"/>
      <c r="DJM36" s="6"/>
      <c r="DJN36" s="6"/>
      <c r="DJO36" s="27"/>
      <c r="DJP36" s="27"/>
      <c r="DJQ36" s="27"/>
      <c r="DJR36" s="27"/>
      <c r="DJS36" s="28"/>
      <c r="DJT36" s="28"/>
      <c r="DJU36" s="28"/>
      <c r="DJV36" s="28"/>
      <c r="DJW36" s="7"/>
      <c r="DJX36" s="7"/>
      <c r="DJY36" s="6"/>
      <c r="DJZ36" s="6"/>
      <c r="DKA36" s="27"/>
      <c r="DKB36" s="27"/>
      <c r="DKC36" s="27"/>
      <c r="DKD36" s="27"/>
      <c r="DKE36" s="28"/>
      <c r="DKF36" s="28"/>
      <c r="DKG36" s="28"/>
      <c r="DKH36" s="28"/>
      <c r="DKI36" s="7"/>
      <c r="DKJ36" s="7"/>
      <c r="DKK36" s="6"/>
      <c r="DKL36" s="6"/>
      <c r="DKM36" s="27"/>
      <c r="DKN36" s="27"/>
      <c r="DKO36" s="27"/>
      <c r="DKP36" s="27"/>
      <c r="DKQ36" s="28"/>
      <c r="DKR36" s="28"/>
      <c r="DKS36" s="28"/>
      <c r="DKT36" s="28"/>
      <c r="DKU36" s="7"/>
      <c r="DKV36" s="7"/>
      <c r="DKW36" s="6"/>
      <c r="DKX36" s="6"/>
      <c r="DKY36" s="27"/>
      <c r="DKZ36" s="27"/>
      <c r="DLA36" s="27"/>
      <c r="DLB36" s="27"/>
      <c r="DLC36" s="28"/>
      <c r="DLD36" s="28"/>
      <c r="DLE36" s="28"/>
      <c r="DLF36" s="28"/>
      <c r="DLG36" s="7"/>
      <c r="DLH36" s="7"/>
      <c r="DLI36" s="6"/>
      <c r="DLJ36" s="6"/>
      <c r="DLK36" s="27"/>
      <c r="DLL36" s="27"/>
      <c r="DLM36" s="27"/>
      <c r="DLN36" s="27"/>
      <c r="DLO36" s="28"/>
      <c r="DLP36" s="28"/>
      <c r="DLQ36" s="28"/>
      <c r="DLR36" s="28"/>
      <c r="DLS36" s="7"/>
      <c r="DLT36" s="7"/>
      <c r="DLU36" s="6"/>
      <c r="DLV36" s="6"/>
      <c r="DLW36" s="27"/>
      <c r="DLX36" s="27"/>
      <c r="DLY36" s="27"/>
      <c r="DLZ36" s="27"/>
      <c r="DMA36" s="28"/>
      <c r="DMB36" s="28"/>
      <c r="DMC36" s="28"/>
      <c r="DMD36" s="28"/>
      <c r="DME36" s="7"/>
      <c r="DMF36" s="7"/>
      <c r="DMG36" s="6"/>
      <c r="DMH36" s="6"/>
      <c r="DMI36" s="27"/>
      <c r="DMJ36" s="27"/>
      <c r="DMK36" s="27"/>
      <c r="DML36" s="27"/>
      <c r="DMM36" s="28"/>
      <c r="DMN36" s="28"/>
      <c r="DMO36" s="28"/>
      <c r="DMP36" s="28"/>
      <c r="DMQ36" s="7"/>
      <c r="DMR36" s="7"/>
      <c r="DMS36" s="6"/>
      <c r="DMT36" s="6"/>
      <c r="DMU36" s="27"/>
      <c r="DMV36" s="27"/>
      <c r="DMW36" s="27"/>
      <c r="DMX36" s="27"/>
      <c r="DMY36" s="28"/>
      <c r="DMZ36" s="28"/>
      <c r="DNA36" s="28"/>
      <c r="DNB36" s="28"/>
      <c r="DNC36" s="7"/>
      <c r="DND36" s="7"/>
      <c r="DNE36" s="6"/>
      <c r="DNF36" s="6"/>
      <c r="DNG36" s="27"/>
      <c r="DNH36" s="27"/>
      <c r="DNI36" s="27"/>
      <c r="DNJ36" s="27"/>
      <c r="DNK36" s="28"/>
      <c r="DNL36" s="28"/>
      <c r="DNM36" s="28"/>
      <c r="DNN36" s="28"/>
      <c r="DNO36" s="7"/>
      <c r="DNP36" s="7"/>
      <c r="DNQ36" s="6"/>
      <c r="DNR36" s="6"/>
      <c r="DNS36" s="27"/>
      <c r="DNT36" s="27"/>
      <c r="DNU36" s="27"/>
      <c r="DNV36" s="27"/>
      <c r="DNW36" s="28"/>
      <c r="DNX36" s="28"/>
      <c r="DNY36" s="28"/>
      <c r="DNZ36" s="28"/>
      <c r="DOA36" s="7"/>
      <c r="DOB36" s="7"/>
      <c r="DOC36" s="6"/>
      <c r="DOD36" s="6"/>
      <c r="DOE36" s="27"/>
      <c r="DOF36" s="27"/>
      <c r="DOG36" s="27"/>
      <c r="DOH36" s="27"/>
      <c r="DOI36" s="28"/>
      <c r="DOJ36" s="28"/>
      <c r="DOK36" s="28"/>
      <c r="DOL36" s="28"/>
      <c r="DOM36" s="7"/>
      <c r="DON36" s="7"/>
      <c r="DOO36" s="6"/>
      <c r="DOP36" s="6"/>
      <c r="DOQ36" s="27"/>
      <c r="DOR36" s="27"/>
      <c r="DOS36" s="27"/>
      <c r="DOT36" s="27"/>
      <c r="DOU36" s="28"/>
      <c r="DOV36" s="28"/>
      <c r="DOW36" s="28"/>
      <c r="DOX36" s="28"/>
      <c r="DOY36" s="7"/>
      <c r="DOZ36" s="7"/>
      <c r="DPA36" s="6"/>
      <c r="DPB36" s="6"/>
      <c r="DPC36" s="27"/>
      <c r="DPD36" s="27"/>
      <c r="DPE36" s="27"/>
      <c r="DPF36" s="27"/>
      <c r="DPG36" s="28"/>
      <c r="DPH36" s="28"/>
      <c r="DPI36" s="28"/>
      <c r="DPJ36" s="28"/>
      <c r="DPK36" s="7"/>
      <c r="DPL36" s="7"/>
      <c r="DPM36" s="6"/>
      <c r="DPN36" s="6"/>
      <c r="DPO36" s="27"/>
      <c r="DPP36" s="27"/>
      <c r="DPQ36" s="27"/>
      <c r="DPR36" s="27"/>
      <c r="DPS36" s="28"/>
      <c r="DPT36" s="28"/>
      <c r="DPU36" s="28"/>
      <c r="DPV36" s="28"/>
      <c r="DPW36" s="7"/>
      <c r="DPX36" s="7"/>
      <c r="DPY36" s="6"/>
      <c r="DPZ36" s="6"/>
      <c r="DQA36" s="27"/>
      <c r="DQB36" s="27"/>
      <c r="DQC36" s="27"/>
      <c r="DQD36" s="27"/>
      <c r="DQE36" s="28"/>
      <c r="DQF36" s="28"/>
      <c r="DQG36" s="28"/>
      <c r="DQH36" s="28"/>
      <c r="DQI36" s="7"/>
      <c r="DQJ36" s="7"/>
      <c r="DQK36" s="6"/>
      <c r="DQL36" s="6"/>
      <c r="DQM36" s="27"/>
      <c r="DQN36" s="27"/>
      <c r="DQO36" s="27"/>
      <c r="DQP36" s="27"/>
      <c r="DQQ36" s="28"/>
      <c r="DQR36" s="28"/>
      <c r="DQS36" s="28"/>
      <c r="DQT36" s="28"/>
      <c r="DQU36" s="7"/>
      <c r="DQV36" s="7"/>
      <c r="DQW36" s="6"/>
      <c r="DQX36" s="6"/>
      <c r="DQY36" s="27"/>
      <c r="DQZ36" s="27"/>
      <c r="DRA36" s="27"/>
      <c r="DRB36" s="27"/>
      <c r="DRC36" s="28"/>
      <c r="DRD36" s="28"/>
      <c r="DRE36" s="28"/>
      <c r="DRF36" s="28"/>
      <c r="DRG36" s="7"/>
      <c r="DRH36" s="7"/>
      <c r="DRI36" s="6"/>
      <c r="DRJ36" s="6"/>
      <c r="DRK36" s="27"/>
      <c r="DRL36" s="27"/>
      <c r="DRM36" s="27"/>
      <c r="DRN36" s="27"/>
      <c r="DRO36" s="28"/>
      <c r="DRP36" s="28"/>
      <c r="DRQ36" s="28"/>
      <c r="DRR36" s="28"/>
      <c r="DRS36" s="7"/>
      <c r="DRT36" s="7"/>
      <c r="DRU36" s="6"/>
      <c r="DRV36" s="6"/>
      <c r="DRW36" s="27"/>
      <c r="DRX36" s="27"/>
      <c r="DRY36" s="27"/>
      <c r="DRZ36" s="27"/>
      <c r="DSA36" s="28"/>
      <c r="DSB36" s="28"/>
      <c r="DSC36" s="28"/>
      <c r="DSD36" s="28"/>
      <c r="DSE36" s="7"/>
      <c r="DSF36" s="7"/>
      <c r="DSG36" s="6"/>
      <c r="DSH36" s="6"/>
      <c r="DSI36" s="27"/>
      <c r="DSJ36" s="27"/>
      <c r="DSK36" s="27"/>
      <c r="DSL36" s="27"/>
      <c r="DSM36" s="28"/>
      <c r="DSN36" s="28"/>
      <c r="DSO36" s="28"/>
      <c r="DSP36" s="28"/>
      <c r="DSQ36" s="7"/>
      <c r="DSR36" s="7"/>
      <c r="DSS36" s="6"/>
      <c r="DST36" s="6"/>
      <c r="DSU36" s="27"/>
      <c r="DSV36" s="27"/>
      <c r="DSW36" s="27"/>
      <c r="DSX36" s="27"/>
      <c r="DSY36" s="28"/>
      <c r="DSZ36" s="28"/>
      <c r="DTA36" s="28"/>
      <c r="DTB36" s="28"/>
      <c r="DTC36" s="7"/>
      <c r="DTD36" s="7"/>
      <c r="DTE36" s="6"/>
      <c r="DTF36" s="6"/>
      <c r="DTG36" s="27"/>
      <c r="DTH36" s="27"/>
      <c r="DTI36" s="27"/>
      <c r="DTJ36" s="27"/>
      <c r="DTK36" s="28"/>
      <c r="DTL36" s="28"/>
      <c r="DTM36" s="28"/>
      <c r="DTN36" s="28"/>
      <c r="DTO36" s="7"/>
      <c r="DTP36" s="7"/>
      <c r="DTQ36" s="6"/>
      <c r="DTR36" s="6"/>
      <c r="DTS36" s="27"/>
      <c r="DTT36" s="27"/>
      <c r="DTU36" s="27"/>
      <c r="DTV36" s="27"/>
      <c r="DTW36" s="28"/>
      <c r="DTX36" s="28"/>
      <c r="DTY36" s="28"/>
      <c r="DTZ36" s="28"/>
      <c r="DUA36" s="7"/>
      <c r="DUB36" s="7"/>
      <c r="DUC36" s="6"/>
      <c r="DUD36" s="6"/>
      <c r="DUE36" s="27"/>
      <c r="DUF36" s="27"/>
      <c r="DUG36" s="27"/>
      <c r="DUH36" s="27"/>
      <c r="DUI36" s="28"/>
      <c r="DUJ36" s="28"/>
      <c r="DUK36" s="28"/>
      <c r="DUL36" s="28"/>
      <c r="DUM36" s="7"/>
      <c r="DUN36" s="7"/>
      <c r="DUO36" s="6"/>
      <c r="DUP36" s="6"/>
      <c r="DUQ36" s="27"/>
      <c r="DUR36" s="27"/>
      <c r="DUS36" s="27"/>
      <c r="DUT36" s="27"/>
      <c r="DUU36" s="28"/>
      <c r="DUV36" s="28"/>
      <c r="DUW36" s="28"/>
      <c r="DUX36" s="28"/>
      <c r="DUY36" s="7"/>
      <c r="DUZ36" s="7"/>
      <c r="DVA36" s="6"/>
      <c r="DVB36" s="6"/>
      <c r="DVC36" s="27"/>
      <c r="DVD36" s="27"/>
      <c r="DVE36" s="27"/>
      <c r="DVF36" s="27"/>
      <c r="DVG36" s="28"/>
      <c r="DVH36" s="28"/>
      <c r="DVI36" s="28"/>
      <c r="DVJ36" s="28"/>
      <c r="DVK36" s="7"/>
      <c r="DVL36" s="7"/>
      <c r="DVM36" s="6"/>
      <c r="DVN36" s="6"/>
      <c r="DVO36" s="27"/>
      <c r="DVP36" s="27"/>
      <c r="DVQ36" s="27"/>
      <c r="DVR36" s="27"/>
      <c r="DVS36" s="28"/>
      <c r="DVT36" s="28"/>
      <c r="DVU36" s="28"/>
      <c r="DVV36" s="28"/>
      <c r="DVW36" s="7"/>
      <c r="DVX36" s="7"/>
      <c r="DVY36" s="6"/>
      <c r="DVZ36" s="6"/>
      <c r="DWA36" s="27"/>
      <c r="DWB36" s="27"/>
      <c r="DWC36" s="27"/>
      <c r="DWD36" s="27"/>
      <c r="DWE36" s="28"/>
      <c r="DWF36" s="28"/>
      <c r="DWG36" s="28"/>
      <c r="DWH36" s="28"/>
      <c r="DWI36" s="7"/>
      <c r="DWJ36" s="7"/>
      <c r="DWK36" s="6"/>
      <c r="DWL36" s="6"/>
      <c r="DWM36" s="27"/>
      <c r="DWN36" s="27"/>
      <c r="DWO36" s="27"/>
      <c r="DWP36" s="27"/>
      <c r="DWQ36" s="28"/>
      <c r="DWR36" s="28"/>
      <c r="DWS36" s="28"/>
      <c r="DWT36" s="28"/>
      <c r="DWU36" s="7"/>
      <c r="DWV36" s="7"/>
      <c r="DWW36" s="6"/>
      <c r="DWX36" s="6"/>
      <c r="DWY36" s="27"/>
      <c r="DWZ36" s="27"/>
      <c r="DXA36" s="27"/>
      <c r="DXB36" s="27"/>
      <c r="DXC36" s="28"/>
      <c r="DXD36" s="28"/>
      <c r="DXE36" s="28"/>
      <c r="DXF36" s="28"/>
      <c r="DXG36" s="7"/>
      <c r="DXH36" s="7"/>
      <c r="DXI36" s="6"/>
      <c r="DXJ36" s="6"/>
      <c r="DXK36" s="27"/>
      <c r="DXL36" s="27"/>
      <c r="DXM36" s="27"/>
      <c r="DXN36" s="27"/>
      <c r="DXO36" s="28"/>
      <c r="DXP36" s="28"/>
      <c r="DXQ36" s="28"/>
      <c r="DXR36" s="28"/>
      <c r="DXS36" s="7"/>
      <c r="DXT36" s="7"/>
      <c r="DXU36" s="6"/>
      <c r="DXV36" s="6"/>
      <c r="DXW36" s="27"/>
      <c r="DXX36" s="27"/>
      <c r="DXY36" s="27"/>
      <c r="DXZ36" s="27"/>
      <c r="DYA36" s="28"/>
      <c r="DYB36" s="28"/>
      <c r="DYC36" s="28"/>
      <c r="DYD36" s="28"/>
      <c r="DYE36" s="7"/>
      <c r="DYF36" s="7"/>
      <c r="DYG36" s="6"/>
      <c r="DYH36" s="6"/>
      <c r="DYI36" s="27"/>
      <c r="DYJ36" s="27"/>
      <c r="DYK36" s="27"/>
      <c r="DYL36" s="27"/>
      <c r="DYM36" s="28"/>
      <c r="DYN36" s="28"/>
      <c r="DYO36" s="28"/>
      <c r="DYP36" s="28"/>
      <c r="DYQ36" s="7"/>
      <c r="DYR36" s="7"/>
      <c r="DYS36" s="6"/>
      <c r="DYT36" s="6"/>
      <c r="DYU36" s="27"/>
      <c r="DYV36" s="27"/>
      <c r="DYW36" s="27"/>
      <c r="DYX36" s="27"/>
      <c r="DYY36" s="28"/>
      <c r="DYZ36" s="28"/>
      <c r="DZA36" s="28"/>
      <c r="DZB36" s="28"/>
      <c r="DZC36" s="7"/>
      <c r="DZD36" s="7"/>
      <c r="DZE36" s="6"/>
      <c r="DZF36" s="6"/>
      <c r="DZG36" s="27"/>
      <c r="DZH36" s="27"/>
      <c r="DZI36" s="27"/>
      <c r="DZJ36" s="27"/>
      <c r="DZK36" s="28"/>
      <c r="DZL36" s="28"/>
      <c r="DZM36" s="28"/>
      <c r="DZN36" s="28"/>
      <c r="DZO36" s="7"/>
      <c r="DZP36" s="7"/>
      <c r="DZQ36" s="6"/>
      <c r="DZR36" s="6"/>
      <c r="DZS36" s="27"/>
      <c r="DZT36" s="27"/>
      <c r="DZU36" s="27"/>
      <c r="DZV36" s="27"/>
      <c r="DZW36" s="28"/>
      <c r="DZX36" s="28"/>
      <c r="DZY36" s="28"/>
      <c r="DZZ36" s="28"/>
      <c r="EAA36" s="7"/>
      <c r="EAB36" s="7"/>
      <c r="EAC36" s="6"/>
      <c r="EAD36" s="6"/>
      <c r="EAE36" s="27"/>
      <c r="EAF36" s="27"/>
      <c r="EAG36" s="27"/>
      <c r="EAH36" s="27"/>
      <c r="EAI36" s="28"/>
      <c r="EAJ36" s="28"/>
      <c r="EAK36" s="28"/>
      <c r="EAL36" s="28"/>
      <c r="EAM36" s="7"/>
      <c r="EAN36" s="7"/>
      <c r="EAO36" s="6"/>
      <c r="EAP36" s="6"/>
      <c r="EAQ36" s="27"/>
      <c r="EAR36" s="27"/>
      <c r="EAS36" s="27"/>
      <c r="EAT36" s="27"/>
      <c r="EAU36" s="28"/>
      <c r="EAV36" s="28"/>
      <c r="EAW36" s="28"/>
      <c r="EAX36" s="28"/>
      <c r="EAY36" s="7"/>
      <c r="EAZ36" s="7"/>
      <c r="EBA36" s="6"/>
      <c r="EBB36" s="6"/>
      <c r="EBC36" s="27"/>
      <c r="EBD36" s="27"/>
      <c r="EBE36" s="27"/>
      <c r="EBF36" s="27"/>
      <c r="EBG36" s="28"/>
      <c r="EBH36" s="28"/>
      <c r="EBI36" s="28"/>
      <c r="EBJ36" s="28"/>
      <c r="EBK36" s="7"/>
      <c r="EBL36" s="7"/>
      <c r="EBM36" s="6"/>
      <c r="EBN36" s="6"/>
      <c r="EBO36" s="27"/>
      <c r="EBP36" s="27"/>
      <c r="EBQ36" s="27"/>
      <c r="EBR36" s="27"/>
      <c r="EBS36" s="28"/>
      <c r="EBT36" s="28"/>
      <c r="EBU36" s="28"/>
      <c r="EBV36" s="28"/>
      <c r="EBW36" s="7"/>
      <c r="EBX36" s="7"/>
      <c r="EBY36" s="6"/>
      <c r="EBZ36" s="6"/>
      <c r="ECA36" s="27"/>
      <c r="ECB36" s="27"/>
      <c r="ECC36" s="27"/>
      <c r="ECD36" s="27"/>
      <c r="ECE36" s="28"/>
      <c r="ECF36" s="28"/>
      <c r="ECG36" s="28"/>
      <c r="ECH36" s="28"/>
      <c r="ECI36" s="7"/>
      <c r="ECJ36" s="7"/>
      <c r="ECK36" s="6"/>
      <c r="ECL36" s="6"/>
      <c r="ECM36" s="27"/>
      <c r="ECN36" s="27"/>
      <c r="ECO36" s="27"/>
      <c r="ECP36" s="27"/>
      <c r="ECQ36" s="28"/>
      <c r="ECR36" s="28"/>
      <c r="ECS36" s="28"/>
      <c r="ECT36" s="28"/>
      <c r="ECU36" s="7"/>
      <c r="ECV36" s="7"/>
      <c r="ECW36" s="6"/>
      <c r="ECX36" s="6"/>
      <c r="ECY36" s="27"/>
      <c r="ECZ36" s="27"/>
      <c r="EDA36" s="27"/>
      <c r="EDB36" s="27"/>
      <c r="EDC36" s="28"/>
      <c r="EDD36" s="28"/>
      <c r="EDE36" s="28"/>
      <c r="EDF36" s="28"/>
      <c r="EDG36" s="7"/>
      <c r="EDH36" s="7"/>
      <c r="EDI36" s="6"/>
      <c r="EDJ36" s="6"/>
      <c r="EDK36" s="27"/>
      <c r="EDL36" s="27"/>
      <c r="EDM36" s="27"/>
      <c r="EDN36" s="27"/>
      <c r="EDO36" s="28"/>
      <c r="EDP36" s="28"/>
      <c r="EDQ36" s="28"/>
      <c r="EDR36" s="28"/>
      <c r="EDS36" s="7"/>
      <c r="EDT36" s="7"/>
      <c r="EDU36" s="6"/>
      <c r="EDV36" s="6"/>
      <c r="EDW36" s="27"/>
      <c r="EDX36" s="27"/>
      <c r="EDY36" s="27"/>
      <c r="EDZ36" s="27"/>
      <c r="EEA36" s="28"/>
      <c r="EEB36" s="28"/>
      <c r="EEC36" s="28"/>
      <c r="EED36" s="28"/>
      <c r="EEE36" s="7"/>
      <c r="EEF36" s="7"/>
      <c r="EEG36" s="6"/>
      <c r="EEH36" s="6"/>
      <c r="EEI36" s="27"/>
      <c r="EEJ36" s="27"/>
      <c r="EEK36" s="27"/>
      <c r="EEL36" s="27"/>
      <c r="EEM36" s="28"/>
      <c r="EEN36" s="28"/>
      <c r="EEO36" s="28"/>
      <c r="EEP36" s="28"/>
      <c r="EEQ36" s="7"/>
      <c r="EER36" s="7"/>
      <c r="EES36" s="6"/>
      <c r="EET36" s="6"/>
      <c r="EEU36" s="27"/>
      <c r="EEV36" s="27"/>
      <c r="EEW36" s="27"/>
      <c r="EEX36" s="27"/>
      <c r="EEY36" s="28"/>
      <c r="EEZ36" s="28"/>
      <c r="EFA36" s="28"/>
      <c r="EFB36" s="28"/>
      <c r="EFC36" s="7"/>
      <c r="EFD36" s="7"/>
      <c r="EFE36" s="6"/>
      <c r="EFF36" s="6"/>
      <c r="EFG36" s="27"/>
      <c r="EFH36" s="27"/>
      <c r="EFI36" s="27"/>
      <c r="EFJ36" s="27"/>
      <c r="EFK36" s="28"/>
      <c r="EFL36" s="28"/>
      <c r="EFM36" s="28"/>
      <c r="EFN36" s="28"/>
      <c r="EFO36" s="7"/>
      <c r="EFP36" s="7"/>
      <c r="EFQ36" s="6"/>
      <c r="EFR36" s="6"/>
      <c r="EFS36" s="27"/>
      <c r="EFT36" s="27"/>
      <c r="EFU36" s="27"/>
      <c r="EFV36" s="27"/>
      <c r="EFW36" s="28"/>
      <c r="EFX36" s="28"/>
      <c r="EFY36" s="28"/>
      <c r="EFZ36" s="28"/>
      <c r="EGA36" s="7"/>
      <c r="EGB36" s="7"/>
      <c r="EGC36" s="6"/>
      <c r="EGD36" s="6"/>
      <c r="EGE36" s="27"/>
      <c r="EGF36" s="27"/>
      <c r="EGG36" s="27"/>
      <c r="EGH36" s="27"/>
      <c r="EGI36" s="28"/>
      <c r="EGJ36" s="28"/>
      <c r="EGK36" s="28"/>
      <c r="EGL36" s="28"/>
      <c r="EGM36" s="7"/>
      <c r="EGN36" s="7"/>
      <c r="EGO36" s="6"/>
      <c r="EGP36" s="6"/>
      <c r="EGQ36" s="27"/>
      <c r="EGR36" s="27"/>
      <c r="EGS36" s="27"/>
      <c r="EGT36" s="27"/>
      <c r="EGU36" s="28"/>
      <c r="EGV36" s="28"/>
      <c r="EGW36" s="28"/>
      <c r="EGX36" s="28"/>
      <c r="EGY36" s="7"/>
      <c r="EGZ36" s="7"/>
      <c r="EHA36" s="6"/>
      <c r="EHB36" s="6"/>
      <c r="EHC36" s="27"/>
      <c r="EHD36" s="27"/>
      <c r="EHE36" s="27"/>
      <c r="EHF36" s="27"/>
      <c r="EHG36" s="28"/>
      <c r="EHH36" s="28"/>
      <c r="EHI36" s="28"/>
      <c r="EHJ36" s="28"/>
      <c r="EHK36" s="7"/>
      <c r="EHL36" s="7"/>
      <c r="EHM36" s="6"/>
      <c r="EHN36" s="6"/>
      <c r="EHO36" s="27"/>
      <c r="EHP36" s="27"/>
      <c r="EHQ36" s="27"/>
      <c r="EHR36" s="27"/>
      <c r="EHS36" s="28"/>
      <c r="EHT36" s="28"/>
      <c r="EHU36" s="28"/>
      <c r="EHV36" s="28"/>
      <c r="EHW36" s="7"/>
      <c r="EHX36" s="7"/>
      <c r="EHY36" s="6"/>
      <c r="EHZ36" s="6"/>
      <c r="EIA36" s="27"/>
      <c r="EIB36" s="27"/>
      <c r="EIC36" s="27"/>
      <c r="EID36" s="27"/>
      <c r="EIE36" s="28"/>
      <c r="EIF36" s="28"/>
      <c r="EIG36" s="28"/>
      <c r="EIH36" s="28"/>
      <c r="EII36" s="7"/>
      <c r="EIJ36" s="7"/>
      <c r="EIK36" s="6"/>
      <c r="EIL36" s="6"/>
      <c r="EIM36" s="27"/>
      <c r="EIN36" s="27"/>
      <c r="EIO36" s="27"/>
      <c r="EIP36" s="27"/>
      <c r="EIQ36" s="28"/>
      <c r="EIR36" s="28"/>
      <c r="EIS36" s="28"/>
      <c r="EIT36" s="28"/>
      <c r="EIU36" s="7"/>
      <c r="EIV36" s="7"/>
      <c r="EIW36" s="6"/>
      <c r="EIX36" s="6"/>
      <c r="EIY36" s="27"/>
      <c r="EIZ36" s="27"/>
      <c r="EJA36" s="27"/>
      <c r="EJB36" s="27"/>
      <c r="EJC36" s="28"/>
      <c r="EJD36" s="28"/>
      <c r="EJE36" s="28"/>
      <c r="EJF36" s="28"/>
      <c r="EJG36" s="7"/>
      <c r="EJH36" s="7"/>
      <c r="EJI36" s="6"/>
      <c r="EJJ36" s="6"/>
      <c r="EJK36" s="27"/>
      <c r="EJL36" s="27"/>
      <c r="EJM36" s="27"/>
      <c r="EJN36" s="27"/>
      <c r="EJO36" s="28"/>
      <c r="EJP36" s="28"/>
      <c r="EJQ36" s="28"/>
      <c r="EJR36" s="28"/>
      <c r="EJS36" s="7"/>
      <c r="EJT36" s="7"/>
      <c r="EJU36" s="6"/>
      <c r="EJV36" s="6"/>
      <c r="EJW36" s="27"/>
      <c r="EJX36" s="27"/>
      <c r="EJY36" s="27"/>
      <c r="EJZ36" s="27"/>
      <c r="EKA36" s="28"/>
      <c r="EKB36" s="28"/>
      <c r="EKC36" s="28"/>
      <c r="EKD36" s="28"/>
      <c r="EKE36" s="7"/>
      <c r="EKF36" s="7"/>
      <c r="EKG36" s="6"/>
      <c r="EKH36" s="6"/>
      <c r="EKI36" s="27"/>
      <c r="EKJ36" s="27"/>
      <c r="EKK36" s="27"/>
      <c r="EKL36" s="27"/>
      <c r="EKM36" s="28"/>
      <c r="EKN36" s="28"/>
      <c r="EKO36" s="28"/>
      <c r="EKP36" s="28"/>
      <c r="EKQ36" s="7"/>
      <c r="EKR36" s="7"/>
      <c r="EKS36" s="6"/>
      <c r="EKT36" s="6"/>
      <c r="EKU36" s="27"/>
      <c r="EKV36" s="27"/>
      <c r="EKW36" s="27"/>
      <c r="EKX36" s="27"/>
      <c r="EKY36" s="28"/>
      <c r="EKZ36" s="28"/>
      <c r="ELA36" s="28"/>
      <c r="ELB36" s="28"/>
      <c r="ELC36" s="7"/>
      <c r="ELD36" s="7"/>
      <c r="ELE36" s="6"/>
      <c r="ELF36" s="6"/>
      <c r="ELG36" s="27"/>
      <c r="ELH36" s="27"/>
      <c r="ELI36" s="27"/>
      <c r="ELJ36" s="27"/>
      <c r="ELK36" s="28"/>
      <c r="ELL36" s="28"/>
      <c r="ELM36" s="28"/>
      <c r="ELN36" s="28"/>
      <c r="ELO36" s="7"/>
      <c r="ELP36" s="7"/>
      <c r="ELQ36" s="6"/>
      <c r="ELR36" s="6"/>
      <c r="ELS36" s="27"/>
      <c r="ELT36" s="27"/>
      <c r="ELU36" s="27"/>
      <c r="ELV36" s="27"/>
      <c r="ELW36" s="28"/>
      <c r="ELX36" s="28"/>
      <c r="ELY36" s="28"/>
      <c r="ELZ36" s="28"/>
      <c r="EMA36" s="7"/>
      <c r="EMB36" s="7"/>
      <c r="EMC36" s="6"/>
      <c r="EMD36" s="6"/>
      <c r="EME36" s="27"/>
      <c r="EMF36" s="27"/>
      <c r="EMG36" s="27"/>
      <c r="EMH36" s="27"/>
      <c r="EMI36" s="28"/>
      <c r="EMJ36" s="28"/>
      <c r="EMK36" s="28"/>
      <c r="EML36" s="28"/>
      <c r="EMM36" s="7"/>
      <c r="EMN36" s="7"/>
      <c r="EMO36" s="6"/>
      <c r="EMP36" s="6"/>
      <c r="EMQ36" s="27"/>
      <c r="EMR36" s="27"/>
      <c r="EMS36" s="27"/>
      <c r="EMT36" s="27"/>
      <c r="EMU36" s="28"/>
      <c r="EMV36" s="28"/>
      <c r="EMW36" s="28"/>
      <c r="EMX36" s="28"/>
      <c r="EMY36" s="7"/>
      <c r="EMZ36" s="7"/>
      <c r="ENA36" s="6"/>
      <c r="ENB36" s="6"/>
      <c r="ENC36" s="27"/>
      <c r="END36" s="27"/>
      <c r="ENE36" s="27"/>
      <c r="ENF36" s="27"/>
      <c r="ENG36" s="28"/>
      <c r="ENH36" s="28"/>
      <c r="ENI36" s="28"/>
      <c r="ENJ36" s="28"/>
      <c r="ENK36" s="7"/>
      <c r="ENL36" s="7"/>
      <c r="ENM36" s="6"/>
      <c r="ENN36" s="6"/>
      <c r="ENO36" s="27"/>
      <c r="ENP36" s="27"/>
      <c r="ENQ36" s="27"/>
      <c r="ENR36" s="27"/>
      <c r="ENS36" s="28"/>
      <c r="ENT36" s="28"/>
      <c r="ENU36" s="28"/>
      <c r="ENV36" s="28"/>
      <c r="ENW36" s="7"/>
      <c r="ENX36" s="7"/>
      <c r="ENY36" s="6"/>
      <c r="ENZ36" s="6"/>
      <c r="EOA36" s="27"/>
      <c r="EOB36" s="27"/>
      <c r="EOC36" s="27"/>
      <c r="EOD36" s="27"/>
      <c r="EOE36" s="28"/>
      <c r="EOF36" s="28"/>
      <c r="EOG36" s="28"/>
      <c r="EOH36" s="28"/>
      <c r="EOI36" s="7"/>
      <c r="EOJ36" s="7"/>
      <c r="EOK36" s="6"/>
      <c r="EOL36" s="6"/>
      <c r="EOM36" s="27"/>
      <c r="EON36" s="27"/>
      <c r="EOO36" s="27"/>
      <c r="EOP36" s="27"/>
      <c r="EOQ36" s="28"/>
      <c r="EOR36" s="28"/>
      <c r="EOS36" s="28"/>
      <c r="EOT36" s="28"/>
      <c r="EOU36" s="7"/>
      <c r="EOV36" s="7"/>
      <c r="EOW36" s="6"/>
      <c r="EOX36" s="6"/>
      <c r="EOY36" s="27"/>
      <c r="EOZ36" s="27"/>
      <c r="EPA36" s="27"/>
      <c r="EPB36" s="27"/>
      <c r="EPC36" s="28"/>
      <c r="EPD36" s="28"/>
      <c r="EPE36" s="28"/>
      <c r="EPF36" s="28"/>
      <c r="EPG36" s="7"/>
      <c r="EPH36" s="7"/>
      <c r="EPI36" s="6"/>
      <c r="EPJ36" s="6"/>
      <c r="EPK36" s="27"/>
      <c r="EPL36" s="27"/>
      <c r="EPM36" s="27"/>
      <c r="EPN36" s="27"/>
      <c r="EPO36" s="28"/>
      <c r="EPP36" s="28"/>
      <c r="EPQ36" s="28"/>
      <c r="EPR36" s="28"/>
      <c r="EPS36" s="7"/>
      <c r="EPT36" s="7"/>
      <c r="EPU36" s="6"/>
      <c r="EPV36" s="6"/>
      <c r="EPW36" s="27"/>
      <c r="EPX36" s="27"/>
      <c r="EPY36" s="27"/>
      <c r="EPZ36" s="27"/>
      <c r="EQA36" s="28"/>
      <c r="EQB36" s="28"/>
      <c r="EQC36" s="28"/>
      <c r="EQD36" s="28"/>
      <c r="EQE36" s="7"/>
      <c r="EQF36" s="7"/>
      <c r="EQG36" s="6"/>
      <c r="EQH36" s="6"/>
      <c r="EQI36" s="27"/>
      <c r="EQJ36" s="27"/>
      <c r="EQK36" s="27"/>
      <c r="EQL36" s="27"/>
      <c r="EQM36" s="28"/>
      <c r="EQN36" s="28"/>
      <c r="EQO36" s="28"/>
      <c r="EQP36" s="28"/>
      <c r="EQQ36" s="7"/>
      <c r="EQR36" s="7"/>
      <c r="EQS36" s="6"/>
      <c r="EQT36" s="6"/>
      <c r="EQU36" s="27"/>
      <c r="EQV36" s="27"/>
      <c r="EQW36" s="27"/>
      <c r="EQX36" s="27"/>
      <c r="EQY36" s="28"/>
      <c r="EQZ36" s="28"/>
      <c r="ERA36" s="28"/>
      <c r="ERB36" s="28"/>
      <c r="ERC36" s="7"/>
      <c r="ERD36" s="7"/>
      <c r="ERE36" s="6"/>
      <c r="ERF36" s="6"/>
      <c r="ERG36" s="27"/>
      <c r="ERH36" s="27"/>
      <c r="ERI36" s="27"/>
      <c r="ERJ36" s="27"/>
      <c r="ERK36" s="28"/>
      <c r="ERL36" s="28"/>
      <c r="ERM36" s="28"/>
      <c r="ERN36" s="28"/>
      <c r="ERO36" s="7"/>
      <c r="ERP36" s="7"/>
      <c r="ERQ36" s="6"/>
      <c r="ERR36" s="6"/>
      <c r="ERS36" s="27"/>
      <c r="ERT36" s="27"/>
      <c r="ERU36" s="27"/>
      <c r="ERV36" s="27"/>
      <c r="ERW36" s="28"/>
      <c r="ERX36" s="28"/>
      <c r="ERY36" s="28"/>
      <c r="ERZ36" s="28"/>
      <c r="ESA36" s="7"/>
      <c r="ESB36" s="7"/>
      <c r="ESC36" s="6"/>
      <c r="ESD36" s="6"/>
      <c r="ESE36" s="27"/>
      <c r="ESF36" s="27"/>
      <c r="ESG36" s="27"/>
      <c r="ESH36" s="27"/>
      <c r="ESI36" s="28"/>
      <c r="ESJ36" s="28"/>
      <c r="ESK36" s="28"/>
      <c r="ESL36" s="28"/>
      <c r="ESM36" s="7"/>
      <c r="ESN36" s="7"/>
      <c r="ESO36" s="6"/>
      <c r="ESP36" s="6"/>
      <c r="ESQ36" s="27"/>
      <c r="ESR36" s="27"/>
      <c r="ESS36" s="27"/>
      <c r="EST36" s="27"/>
      <c r="ESU36" s="28"/>
      <c r="ESV36" s="28"/>
      <c r="ESW36" s="28"/>
      <c r="ESX36" s="28"/>
      <c r="ESY36" s="7"/>
      <c r="ESZ36" s="7"/>
      <c r="ETA36" s="6"/>
      <c r="ETB36" s="6"/>
      <c r="ETC36" s="27"/>
      <c r="ETD36" s="27"/>
      <c r="ETE36" s="27"/>
      <c r="ETF36" s="27"/>
      <c r="ETG36" s="28"/>
      <c r="ETH36" s="28"/>
      <c r="ETI36" s="28"/>
      <c r="ETJ36" s="28"/>
      <c r="ETK36" s="7"/>
      <c r="ETL36" s="7"/>
      <c r="ETM36" s="6"/>
      <c r="ETN36" s="6"/>
      <c r="ETO36" s="27"/>
      <c r="ETP36" s="27"/>
      <c r="ETQ36" s="27"/>
      <c r="ETR36" s="27"/>
      <c r="ETS36" s="28"/>
      <c r="ETT36" s="28"/>
      <c r="ETU36" s="28"/>
      <c r="ETV36" s="28"/>
      <c r="ETW36" s="7"/>
      <c r="ETX36" s="7"/>
      <c r="ETY36" s="6"/>
      <c r="ETZ36" s="6"/>
      <c r="EUA36" s="27"/>
      <c r="EUB36" s="27"/>
      <c r="EUC36" s="27"/>
      <c r="EUD36" s="27"/>
      <c r="EUE36" s="28"/>
      <c r="EUF36" s="28"/>
      <c r="EUG36" s="28"/>
      <c r="EUH36" s="28"/>
      <c r="EUI36" s="7"/>
      <c r="EUJ36" s="7"/>
      <c r="EUK36" s="6"/>
      <c r="EUL36" s="6"/>
      <c r="EUM36" s="27"/>
      <c r="EUN36" s="27"/>
      <c r="EUO36" s="27"/>
      <c r="EUP36" s="27"/>
      <c r="EUQ36" s="28"/>
      <c r="EUR36" s="28"/>
      <c r="EUS36" s="28"/>
      <c r="EUT36" s="28"/>
      <c r="EUU36" s="7"/>
      <c r="EUV36" s="7"/>
      <c r="EUW36" s="6"/>
      <c r="EUX36" s="6"/>
      <c r="EUY36" s="27"/>
      <c r="EUZ36" s="27"/>
      <c r="EVA36" s="27"/>
      <c r="EVB36" s="27"/>
      <c r="EVC36" s="28"/>
      <c r="EVD36" s="28"/>
      <c r="EVE36" s="28"/>
      <c r="EVF36" s="28"/>
      <c r="EVG36" s="7"/>
      <c r="EVH36" s="7"/>
      <c r="EVI36" s="6"/>
      <c r="EVJ36" s="6"/>
      <c r="EVK36" s="27"/>
      <c r="EVL36" s="27"/>
      <c r="EVM36" s="27"/>
      <c r="EVN36" s="27"/>
      <c r="EVO36" s="28"/>
      <c r="EVP36" s="28"/>
      <c r="EVQ36" s="28"/>
      <c r="EVR36" s="28"/>
      <c r="EVS36" s="7"/>
      <c r="EVT36" s="7"/>
      <c r="EVU36" s="6"/>
      <c r="EVV36" s="6"/>
      <c r="EVW36" s="27"/>
      <c r="EVX36" s="27"/>
      <c r="EVY36" s="27"/>
      <c r="EVZ36" s="27"/>
      <c r="EWA36" s="28"/>
      <c r="EWB36" s="28"/>
      <c r="EWC36" s="28"/>
      <c r="EWD36" s="28"/>
      <c r="EWE36" s="7"/>
      <c r="EWF36" s="7"/>
      <c r="EWG36" s="6"/>
      <c r="EWH36" s="6"/>
      <c r="EWI36" s="27"/>
      <c r="EWJ36" s="27"/>
      <c r="EWK36" s="27"/>
      <c r="EWL36" s="27"/>
      <c r="EWM36" s="28"/>
      <c r="EWN36" s="28"/>
      <c r="EWO36" s="28"/>
      <c r="EWP36" s="28"/>
      <c r="EWQ36" s="7"/>
      <c r="EWR36" s="7"/>
      <c r="EWS36" s="6"/>
      <c r="EWT36" s="6"/>
      <c r="EWU36" s="27"/>
      <c r="EWV36" s="27"/>
      <c r="EWW36" s="27"/>
      <c r="EWX36" s="27"/>
      <c r="EWY36" s="28"/>
      <c r="EWZ36" s="28"/>
      <c r="EXA36" s="28"/>
      <c r="EXB36" s="28"/>
      <c r="EXC36" s="7"/>
      <c r="EXD36" s="7"/>
      <c r="EXE36" s="6"/>
      <c r="EXF36" s="6"/>
      <c r="EXG36" s="27"/>
      <c r="EXH36" s="27"/>
      <c r="EXI36" s="27"/>
      <c r="EXJ36" s="27"/>
      <c r="EXK36" s="28"/>
      <c r="EXL36" s="28"/>
      <c r="EXM36" s="28"/>
      <c r="EXN36" s="28"/>
      <c r="EXO36" s="7"/>
      <c r="EXP36" s="7"/>
      <c r="EXQ36" s="6"/>
      <c r="EXR36" s="6"/>
      <c r="EXS36" s="27"/>
      <c r="EXT36" s="27"/>
      <c r="EXU36" s="27"/>
      <c r="EXV36" s="27"/>
      <c r="EXW36" s="28"/>
      <c r="EXX36" s="28"/>
      <c r="EXY36" s="28"/>
      <c r="EXZ36" s="28"/>
      <c r="EYA36" s="7"/>
      <c r="EYB36" s="7"/>
      <c r="EYC36" s="6"/>
      <c r="EYD36" s="6"/>
      <c r="EYE36" s="27"/>
      <c r="EYF36" s="27"/>
      <c r="EYG36" s="27"/>
      <c r="EYH36" s="27"/>
      <c r="EYI36" s="28"/>
      <c r="EYJ36" s="28"/>
      <c r="EYK36" s="28"/>
      <c r="EYL36" s="28"/>
      <c r="EYM36" s="7"/>
      <c r="EYN36" s="7"/>
      <c r="EYO36" s="6"/>
      <c r="EYP36" s="6"/>
      <c r="EYQ36" s="27"/>
      <c r="EYR36" s="27"/>
      <c r="EYS36" s="27"/>
      <c r="EYT36" s="27"/>
      <c r="EYU36" s="28"/>
      <c r="EYV36" s="28"/>
      <c r="EYW36" s="28"/>
      <c r="EYX36" s="28"/>
      <c r="EYY36" s="7"/>
      <c r="EYZ36" s="7"/>
      <c r="EZA36" s="6"/>
      <c r="EZB36" s="6"/>
      <c r="EZC36" s="27"/>
      <c r="EZD36" s="27"/>
      <c r="EZE36" s="27"/>
      <c r="EZF36" s="27"/>
      <c r="EZG36" s="28"/>
      <c r="EZH36" s="28"/>
      <c r="EZI36" s="28"/>
      <c r="EZJ36" s="28"/>
      <c r="EZK36" s="7"/>
      <c r="EZL36" s="7"/>
      <c r="EZM36" s="6"/>
      <c r="EZN36" s="6"/>
      <c r="EZO36" s="27"/>
      <c r="EZP36" s="27"/>
      <c r="EZQ36" s="27"/>
      <c r="EZR36" s="27"/>
      <c r="EZS36" s="28"/>
      <c r="EZT36" s="28"/>
      <c r="EZU36" s="28"/>
      <c r="EZV36" s="28"/>
      <c r="EZW36" s="7"/>
      <c r="EZX36" s="7"/>
      <c r="EZY36" s="6"/>
      <c r="EZZ36" s="6"/>
      <c r="FAA36" s="27"/>
      <c r="FAB36" s="27"/>
      <c r="FAC36" s="27"/>
      <c r="FAD36" s="27"/>
      <c r="FAE36" s="28"/>
      <c r="FAF36" s="28"/>
      <c r="FAG36" s="28"/>
      <c r="FAH36" s="28"/>
      <c r="FAI36" s="7"/>
      <c r="FAJ36" s="7"/>
      <c r="FAK36" s="6"/>
      <c r="FAL36" s="6"/>
      <c r="FAM36" s="27"/>
      <c r="FAN36" s="27"/>
      <c r="FAO36" s="27"/>
      <c r="FAP36" s="27"/>
      <c r="FAQ36" s="28"/>
      <c r="FAR36" s="28"/>
      <c r="FAS36" s="28"/>
      <c r="FAT36" s="28"/>
      <c r="FAU36" s="7"/>
      <c r="FAV36" s="7"/>
      <c r="FAW36" s="6"/>
      <c r="FAX36" s="6"/>
      <c r="FAY36" s="27"/>
      <c r="FAZ36" s="27"/>
      <c r="FBA36" s="27"/>
      <c r="FBB36" s="27"/>
      <c r="FBC36" s="28"/>
      <c r="FBD36" s="28"/>
      <c r="FBE36" s="28"/>
      <c r="FBF36" s="28"/>
      <c r="FBG36" s="7"/>
      <c r="FBH36" s="7"/>
      <c r="FBI36" s="6"/>
      <c r="FBJ36" s="6"/>
      <c r="FBK36" s="27"/>
      <c r="FBL36" s="27"/>
      <c r="FBM36" s="27"/>
      <c r="FBN36" s="27"/>
      <c r="FBO36" s="28"/>
      <c r="FBP36" s="28"/>
      <c r="FBQ36" s="28"/>
      <c r="FBR36" s="28"/>
      <c r="FBS36" s="7"/>
      <c r="FBT36" s="7"/>
      <c r="FBU36" s="6"/>
      <c r="FBV36" s="6"/>
      <c r="FBW36" s="27"/>
      <c r="FBX36" s="27"/>
      <c r="FBY36" s="27"/>
      <c r="FBZ36" s="27"/>
      <c r="FCA36" s="28"/>
      <c r="FCB36" s="28"/>
      <c r="FCC36" s="28"/>
      <c r="FCD36" s="28"/>
      <c r="FCE36" s="7"/>
      <c r="FCF36" s="7"/>
      <c r="FCG36" s="6"/>
      <c r="FCH36" s="6"/>
      <c r="FCI36" s="27"/>
      <c r="FCJ36" s="27"/>
      <c r="FCK36" s="27"/>
      <c r="FCL36" s="27"/>
      <c r="FCM36" s="28"/>
      <c r="FCN36" s="28"/>
      <c r="FCO36" s="28"/>
      <c r="FCP36" s="28"/>
      <c r="FCQ36" s="7"/>
      <c r="FCR36" s="7"/>
      <c r="FCS36" s="6"/>
      <c r="FCT36" s="6"/>
      <c r="FCU36" s="27"/>
      <c r="FCV36" s="27"/>
      <c r="FCW36" s="27"/>
      <c r="FCX36" s="27"/>
      <c r="FCY36" s="28"/>
      <c r="FCZ36" s="28"/>
      <c r="FDA36" s="28"/>
      <c r="FDB36" s="28"/>
      <c r="FDC36" s="7"/>
      <c r="FDD36" s="7"/>
      <c r="FDE36" s="6"/>
      <c r="FDF36" s="6"/>
      <c r="FDG36" s="27"/>
      <c r="FDH36" s="27"/>
      <c r="FDI36" s="27"/>
      <c r="FDJ36" s="27"/>
      <c r="FDK36" s="28"/>
      <c r="FDL36" s="28"/>
      <c r="FDM36" s="28"/>
      <c r="FDN36" s="28"/>
      <c r="FDO36" s="7"/>
      <c r="FDP36" s="7"/>
      <c r="FDQ36" s="6"/>
      <c r="FDR36" s="6"/>
      <c r="FDS36" s="27"/>
      <c r="FDT36" s="27"/>
      <c r="FDU36" s="27"/>
      <c r="FDV36" s="27"/>
      <c r="FDW36" s="28"/>
      <c r="FDX36" s="28"/>
      <c r="FDY36" s="28"/>
      <c r="FDZ36" s="28"/>
      <c r="FEA36" s="7"/>
      <c r="FEB36" s="7"/>
      <c r="FEC36" s="6"/>
      <c r="FED36" s="6"/>
      <c r="FEE36" s="27"/>
      <c r="FEF36" s="27"/>
      <c r="FEG36" s="27"/>
      <c r="FEH36" s="27"/>
      <c r="FEI36" s="28"/>
      <c r="FEJ36" s="28"/>
      <c r="FEK36" s="28"/>
      <c r="FEL36" s="28"/>
      <c r="FEM36" s="7"/>
      <c r="FEN36" s="7"/>
      <c r="FEO36" s="6"/>
      <c r="FEP36" s="6"/>
      <c r="FEQ36" s="27"/>
      <c r="FER36" s="27"/>
      <c r="FES36" s="27"/>
      <c r="FET36" s="27"/>
      <c r="FEU36" s="28"/>
      <c r="FEV36" s="28"/>
      <c r="FEW36" s="28"/>
      <c r="FEX36" s="28"/>
      <c r="FEY36" s="7"/>
      <c r="FEZ36" s="7"/>
      <c r="FFA36" s="6"/>
      <c r="FFB36" s="6"/>
      <c r="FFC36" s="27"/>
      <c r="FFD36" s="27"/>
      <c r="FFE36" s="27"/>
      <c r="FFF36" s="27"/>
      <c r="FFG36" s="28"/>
      <c r="FFH36" s="28"/>
      <c r="FFI36" s="28"/>
      <c r="FFJ36" s="28"/>
      <c r="FFK36" s="7"/>
      <c r="FFL36" s="7"/>
      <c r="FFM36" s="6"/>
      <c r="FFN36" s="6"/>
      <c r="FFO36" s="27"/>
      <c r="FFP36" s="27"/>
      <c r="FFQ36" s="27"/>
      <c r="FFR36" s="27"/>
      <c r="FFS36" s="28"/>
      <c r="FFT36" s="28"/>
      <c r="FFU36" s="28"/>
      <c r="FFV36" s="28"/>
      <c r="FFW36" s="7"/>
      <c r="FFX36" s="7"/>
      <c r="FFY36" s="6"/>
      <c r="FFZ36" s="6"/>
      <c r="FGA36" s="27"/>
      <c r="FGB36" s="27"/>
      <c r="FGC36" s="27"/>
      <c r="FGD36" s="27"/>
      <c r="FGE36" s="28"/>
      <c r="FGF36" s="28"/>
      <c r="FGG36" s="28"/>
      <c r="FGH36" s="28"/>
      <c r="FGI36" s="7"/>
      <c r="FGJ36" s="7"/>
      <c r="FGK36" s="6"/>
      <c r="FGL36" s="6"/>
      <c r="FGM36" s="27"/>
      <c r="FGN36" s="27"/>
      <c r="FGO36" s="27"/>
      <c r="FGP36" s="27"/>
      <c r="FGQ36" s="28"/>
      <c r="FGR36" s="28"/>
      <c r="FGS36" s="28"/>
      <c r="FGT36" s="28"/>
      <c r="FGU36" s="7"/>
      <c r="FGV36" s="7"/>
      <c r="FGW36" s="6"/>
      <c r="FGX36" s="6"/>
      <c r="FGY36" s="27"/>
      <c r="FGZ36" s="27"/>
      <c r="FHA36" s="27"/>
      <c r="FHB36" s="27"/>
      <c r="FHC36" s="28"/>
      <c r="FHD36" s="28"/>
      <c r="FHE36" s="28"/>
      <c r="FHF36" s="28"/>
      <c r="FHG36" s="7"/>
      <c r="FHH36" s="7"/>
      <c r="FHI36" s="6"/>
      <c r="FHJ36" s="6"/>
      <c r="FHK36" s="27"/>
      <c r="FHL36" s="27"/>
      <c r="FHM36" s="27"/>
      <c r="FHN36" s="27"/>
      <c r="FHO36" s="28"/>
      <c r="FHP36" s="28"/>
      <c r="FHQ36" s="28"/>
      <c r="FHR36" s="28"/>
      <c r="FHS36" s="7"/>
      <c r="FHT36" s="7"/>
      <c r="FHU36" s="6"/>
      <c r="FHV36" s="6"/>
      <c r="FHW36" s="27"/>
      <c r="FHX36" s="27"/>
      <c r="FHY36" s="27"/>
      <c r="FHZ36" s="27"/>
      <c r="FIA36" s="28"/>
      <c r="FIB36" s="28"/>
      <c r="FIC36" s="28"/>
      <c r="FID36" s="28"/>
      <c r="FIE36" s="7"/>
      <c r="FIF36" s="7"/>
      <c r="FIG36" s="6"/>
      <c r="FIH36" s="6"/>
      <c r="FII36" s="27"/>
      <c r="FIJ36" s="27"/>
      <c r="FIK36" s="27"/>
      <c r="FIL36" s="27"/>
      <c r="FIM36" s="28"/>
      <c r="FIN36" s="28"/>
      <c r="FIO36" s="28"/>
      <c r="FIP36" s="28"/>
      <c r="FIQ36" s="7"/>
      <c r="FIR36" s="7"/>
      <c r="FIS36" s="6"/>
      <c r="FIT36" s="6"/>
      <c r="FIU36" s="27"/>
      <c r="FIV36" s="27"/>
      <c r="FIW36" s="27"/>
      <c r="FIX36" s="27"/>
      <c r="FIY36" s="28"/>
      <c r="FIZ36" s="28"/>
      <c r="FJA36" s="28"/>
      <c r="FJB36" s="28"/>
      <c r="FJC36" s="7"/>
      <c r="FJD36" s="7"/>
      <c r="FJE36" s="6"/>
      <c r="FJF36" s="6"/>
      <c r="FJG36" s="27"/>
      <c r="FJH36" s="27"/>
      <c r="FJI36" s="27"/>
      <c r="FJJ36" s="27"/>
      <c r="FJK36" s="28"/>
      <c r="FJL36" s="28"/>
      <c r="FJM36" s="28"/>
      <c r="FJN36" s="28"/>
      <c r="FJO36" s="7"/>
      <c r="FJP36" s="7"/>
      <c r="FJQ36" s="6"/>
      <c r="FJR36" s="6"/>
      <c r="FJS36" s="27"/>
      <c r="FJT36" s="27"/>
      <c r="FJU36" s="27"/>
      <c r="FJV36" s="27"/>
      <c r="FJW36" s="28"/>
      <c r="FJX36" s="28"/>
      <c r="FJY36" s="28"/>
      <c r="FJZ36" s="28"/>
      <c r="FKA36" s="7"/>
      <c r="FKB36" s="7"/>
      <c r="FKC36" s="6"/>
      <c r="FKD36" s="6"/>
      <c r="FKE36" s="27"/>
      <c r="FKF36" s="27"/>
      <c r="FKG36" s="27"/>
      <c r="FKH36" s="27"/>
      <c r="FKI36" s="28"/>
      <c r="FKJ36" s="28"/>
      <c r="FKK36" s="28"/>
      <c r="FKL36" s="28"/>
      <c r="FKM36" s="7"/>
      <c r="FKN36" s="7"/>
      <c r="FKO36" s="6"/>
      <c r="FKP36" s="6"/>
      <c r="FKQ36" s="27"/>
      <c r="FKR36" s="27"/>
      <c r="FKS36" s="27"/>
      <c r="FKT36" s="27"/>
      <c r="FKU36" s="28"/>
      <c r="FKV36" s="28"/>
      <c r="FKW36" s="28"/>
      <c r="FKX36" s="28"/>
      <c r="FKY36" s="7"/>
      <c r="FKZ36" s="7"/>
      <c r="FLA36" s="6"/>
      <c r="FLB36" s="6"/>
      <c r="FLC36" s="27"/>
      <c r="FLD36" s="27"/>
      <c r="FLE36" s="27"/>
      <c r="FLF36" s="27"/>
      <c r="FLG36" s="28"/>
      <c r="FLH36" s="28"/>
      <c r="FLI36" s="28"/>
      <c r="FLJ36" s="28"/>
      <c r="FLK36" s="7"/>
      <c r="FLL36" s="7"/>
      <c r="FLM36" s="6"/>
      <c r="FLN36" s="6"/>
      <c r="FLO36" s="27"/>
      <c r="FLP36" s="27"/>
      <c r="FLQ36" s="27"/>
      <c r="FLR36" s="27"/>
      <c r="FLS36" s="28"/>
      <c r="FLT36" s="28"/>
      <c r="FLU36" s="28"/>
      <c r="FLV36" s="28"/>
      <c r="FLW36" s="7"/>
      <c r="FLX36" s="7"/>
      <c r="FLY36" s="6"/>
      <c r="FLZ36" s="6"/>
      <c r="FMA36" s="27"/>
      <c r="FMB36" s="27"/>
      <c r="FMC36" s="27"/>
      <c r="FMD36" s="27"/>
      <c r="FME36" s="28"/>
      <c r="FMF36" s="28"/>
      <c r="FMG36" s="28"/>
      <c r="FMH36" s="28"/>
      <c r="FMI36" s="7"/>
      <c r="FMJ36" s="7"/>
      <c r="FMK36" s="6"/>
      <c r="FML36" s="6"/>
      <c r="FMM36" s="27"/>
      <c r="FMN36" s="27"/>
      <c r="FMO36" s="27"/>
      <c r="FMP36" s="27"/>
      <c r="FMQ36" s="28"/>
      <c r="FMR36" s="28"/>
      <c r="FMS36" s="28"/>
      <c r="FMT36" s="28"/>
      <c r="FMU36" s="7"/>
      <c r="FMV36" s="7"/>
      <c r="FMW36" s="6"/>
      <c r="FMX36" s="6"/>
      <c r="FMY36" s="27"/>
      <c r="FMZ36" s="27"/>
      <c r="FNA36" s="27"/>
      <c r="FNB36" s="27"/>
      <c r="FNC36" s="28"/>
      <c r="FND36" s="28"/>
      <c r="FNE36" s="28"/>
      <c r="FNF36" s="28"/>
      <c r="FNG36" s="7"/>
      <c r="FNH36" s="7"/>
      <c r="FNI36" s="6"/>
      <c r="FNJ36" s="6"/>
      <c r="FNK36" s="27"/>
      <c r="FNL36" s="27"/>
      <c r="FNM36" s="27"/>
      <c r="FNN36" s="27"/>
      <c r="FNO36" s="28"/>
      <c r="FNP36" s="28"/>
      <c r="FNQ36" s="28"/>
      <c r="FNR36" s="28"/>
      <c r="FNS36" s="7"/>
      <c r="FNT36" s="7"/>
      <c r="FNU36" s="6"/>
      <c r="FNV36" s="6"/>
      <c r="FNW36" s="27"/>
      <c r="FNX36" s="27"/>
      <c r="FNY36" s="27"/>
      <c r="FNZ36" s="27"/>
      <c r="FOA36" s="28"/>
      <c r="FOB36" s="28"/>
      <c r="FOC36" s="28"/>
      <c r="FOD36" s="28"/>
      <c r="FOE36" s="7"/>
      <c r="FOF36" s="7"/>
      <c r="FOG36" s="6"/>
      <c r="FOH36" s="6"/>
      <c r="FOI36" s="27"/>
      <c r="FOJ36" s="27"/>
      <c r="FOK36" s="27"/>
      <c r="FOL36" s="27"/>
      <c r="FOM36" s="28"/>
      <c r="FON36" s="28"/>
      <c r="FOO36" s="28"/>
      <c r="FOP36" s="28"/>
      <c r="FOQ36" s="7"/>
      <c r="FOR36" s="7"/>
      <c r="FOS36" s="6"/>
      <c r="FOT36" s="6"/>
      <c r="FOU36" s="27"/>
      <c r="FOV36" s="27"/>
      <c r="FOW36" s="27"/>
      <c r="FOX36" s="27"/>
      <c r="FOY36" s="28"/>
      <c r="FOZ36" s="28"/>
      <c r="FPA36" s="28"/>
      <c r="FPB36" s="28"/>
      <c r="FPC36" s="7"/>
      <c r="FPD36" s="7"/>
      <c r="FPE36" s="6"/>
      <c r="FPF36" s="6"/>
      <c r="FPG36" s="27"/>
      <c r="FPH36" s="27"/>
      <c r="FPI36" s="27"/>
      <c r="FPJ36" s="27"/>
      <c r="FPK36" s="28"/>
      <c r="FPL36" s="28"/>
      <c r="FPM36" s="28"/>
      <c r="FPN36" s="28"/>
      <c r="FPO36" s="7"/>
      <c r="FPP36" s="7"/>
      <c r="FPQ36" s="6"/>
      <c r="FPR36" s="6"/>
      <c r="FPS36" s="27"/>
      <c r="FPT36" s="27"/>
      <c r="FPU36" s="27"/>
      <c r="FPV36" s="27"/>
      <c r="FPW36" s="28"/>
      <c r="FPX36" s="28"/>
      <c r="FPY36" s="28"/>
      <c r="FPZ36" s="28"/>
      <c r="FQA36" s="7"/>
      <c r="FQB36" s="7"/>
      <c r="FQC36" s="6"/>
      <c r="FQD36" s="6"/>
      <c r="FQE36" s="27"/>
      <c r="FQF36" s="27"/>
      <c r="FQG36" s="27"/>
      <c r="FQH36" s="27"/>
      <c r="FQI36" s="28"/>
      <c r="FQJ36" s="28"/>
      <c r="FQK36" s="28"/>
      <c r="FQL36" s="28"/>
      <c r="FQM36" s="7"/>
      <c r="FQN36" s="7"/>
      <c r="FQO36" s="6"/>
      <c r="FQP36" s="6"/>
      <c r="FQQ36" s="27"/>
      <c r="FQR36" s="27"/>
      <c r="FQS36" s="27"/>
      <c r="FQT36" s="27"/>
      <c r="FQU36" s="28"/>
      <c r="FQV36" s="28"/>
      <c r="FQW36" s="28"/>
      <c r="FQX36" s="28"/>
      <c r="FQY36" s="7"/>
      <c r="FQZ36" s="7"/>
      <c r="FRA36" s="6"/>
      <c r="FRB36" s="6"/>
      <c r="FRC36" s="27"/>
      <c r="FRD36" s="27"/>
      <c r="FRE36" s="27"/>
      <c r="FRF36" s="27"/>
      <c r="FRG36" s="28"/>
      <c r="FRH36" s="28"/>
      <c r="FRI36" s="28"/>
      <c r="FRJ36" s="28"/>
      <c r="FRK36" s="7"/>
      <c r="FRL36" s="7"/>
      <c r="FRM36" s="6"/>
      <c r="FRN36" s="6"/>
      <c r="FRO36" s="27"/>
      <c r="FRP36" s="27"/>
      <c r="FRQ36" s="27"/>
      <c r="FRR36" s="27"/>
      <c r="FRS36" s="28"/>
      <c r="FRT36" s="28"/>
      <c r="FRU36" s="28"/>
      <c r="FRV36" s="28"/>
      <c r="FRW36" s="7"/>
      <c r="FRX36" s="7"/>
      <c r="FRY36" s="6"/>
      <c r="FRZ36" s="6"/>
      <c r="FSA36" s="27"/>
      <c r="FSB36" s="27"/>
      <c r="FSC36" s="27"/>
      <c r="FSD36" s="27"/>
      <c r="FSE36" s="28"/>
      <c r="FSF36" s="28"/>
      <c r="FSG36" s="28"/>
      <c r="FSH36" s="28"/>
      <c r="FSI36" s="7"/>
      <c r="FSJ36" s="7"/>
      <c r="FSK36" s="6"/>
      <c r="FSL36" s="6"/>
      <c r="FSM36" s="27"/>
      <c r="FSN36" s="27"/>
      <c r="FSO36" s="27"/>
      <c r="FSP36" s="27"/>
      <c r="FSQ36" s="28"/>
      <c r="FSR36" s="28"/>
      <c r="FSS36" s="28"/>
      <c r="FST36" s="28"/>
      <c r="FSU36" s="7"/>
      <c r="FSV36" s="7"/>
      <c r="FSW36" s="6"/>
      <c r="FSX36" s="6"/>
      <c r="FSY36" s="27"/>
      <c r="FSZ36" s="27"/>
      <c r="FTA36" s="27"/>
      <c r="FTB36" s="27"/>
      <c r="FTC36" s="28"/>
      <c r="FTD36" s="28"/>
      <c r="FTE36" s="28"/>
      <c r="FTF36" s="28"/>
      <c r="FTG36" s="7"/>
      <c r="FTH36" s="7"/>
      <c r="FTI36" s="6"/>
      <c r="FTJ36" s="6"/>
      <c r="FTK36" s="27"/>
      <c r="FTL36" s="27"/>
      <c r="FTM36" s="27"/>
      <c r="FTN36" s="27"/>
      <c r="FTO36" s="28"/>
      <c r="FTP36" s="28"/>
      <c r="FTQ36" s="28"/>
      <c r="FTR36" s="28"/>
      <c r="FTS36" s="7"/>
      <c r="FTT36" s="7"/>
      <c r="FTU36" s="6"/>
      <c r="FTV36" s="6"/>
      <c r="FTW36" s="27"/>
      <c r="FTX36" s="27"/>
      <c r="FTY36" s="27"/>
      <c r="FTZ36" s="27"/>
      <c r="FUA36" s="28"/>
      <c r="FUB36" s="28"/>
      <c r="FUC36" s="28"/>
      <c r="FUD36" s="28"/>
      <c r="FUE36" s="7"/>
      <c r="FUF36" s="7"/>
      <c r="FUG36" s="6"/>
      <c r="FUH36" s="6"/>
      <c r="FUI36" s="27"/>
      <c r="FUJ36" s="27"/>
      <c r="FUK36" s="27"/>
      <c r="FUL36" s="27"/>
      <c r="FUM36" s="28"/>
      <c r="FUN36" s="28"/>
      <c r="FUO36" s="28"/>
      <c r="FUP36" s="28"/>
      <c r="FUQ36" s="7"/>
      <c r="FUR36" s="7"/>
      <c r="FUS36" s="6"/>
      <c r="FUT36" s="6"/>
      <c r="FUU36" s="27"/>
      <c r="FUV36" s="27"/>
      <c r="FUW36" s="27"/>
      <c r="FUX36" s="27"/>
      <c r="FUY36" s="28"/>
      <c r="FUZ36" s="28"/>
      <c r="FVA36" s="28"/>
      <c r="FVB36" s="28"/>
      <c r="FVC36" s="7"/>
      <c r="FVD36" s="7"/>
      <c r="FVE36" s="6"/>
      <c r="FVF36" s="6"/>
      <c r="FVG36" s="27"/>
      <c r="FVH36" s="27"/>
      <c r="FVI36" s="27"/>
      <c r="FVJ36" s="27"/>
      <c r="FVK36" s="28"/>
      <c r="FVL36" s="28"/>
      <c r="FVM36" s="28"/>
      <c r="FVN36" s="28"/>
      <c r="FVO36" s="7"/>
      <c r="FVP36" s="7"/>
      <c r="FVQ36" s="6"/>
      <c r="FVR36" s="6"/>
      <c r="FVS36" s="27"/>
      <c r="FVT36" s="27"/>
      <c r="FVU36" s="27"/>
      <c r="FVV36" s="27"/>
      <c r="FVW36" s="28"/>
      <c r="FVX36" s="28"/>
      <c r="FVY36" s="28"/>
      <c r="FVZ36" s="28"/>
      <c r="FWA36" s="7"/>
      <c r="FWB36" s="7"/>
      <c r="FWC36" s="6"/>
      <c r="FWD36" s="6"/>
      <c r="FWE36" s="27"/>
      <c r="FWF36" s="27"/>
      <c r="FWG36" s="27"/>
      <c r="FWH36" s="27"/>
      <c r="FWI36" s="28"/>
      <c r="FWJ36" s="28"/>
      <c r="FWK36" s="28"/>
      <c r="FWL36" s="28"/>
      <c r="FWM36" s="7"/>
      <c r="FWN36" s="7"/>
      <c r="FWO36" s="6"/>
      <c r="FWP36" s="6"/>
      <c r="FWQ36" s="27"/>
      <c r="FWR36" s="27"/>
      <c r="FWS36" s="27"/>
      <c r="FWT36" s="27"/>
      <c r="FWU36" s="28"/>
      <c r="FWV36" s="28"/>
      <c r="FWW36" s="28"/>
      <c r="FWX36" s="28"/>
      <c r="FWY36" s="7"/>
      <c r="FWZ36" s="7"/>
      <c r="FXA36" s="6"/>
      <c r="FXB36" s="6"/>
      <c r="FXC36" s="27"/>
      <c r="FXD36" s="27"/>
      <c r="FXE36" s="27"/>
      <c r="FXF36" s="27"/>
      <c r="FXG36" s="28"/>
      <c r="FXH36" s="28"/>
      <c r="FXI36" s="28"/>
      <c r="FXJ36" s="28"/>
      <c r="FXK36" s="7"/>
      <c r="FXL36" s="7"/>
      <c r="FXM36" s="6"/>
      <c r="FXN36" s="6"/>
      <c r="FXO36" s="27"/>
      <c r="FXP36" s="27"/>
      <c r="FXQ36" s="27"/>
      <c r="FXR36" s="27"/>
      <c r="FXS36" s="28"/>
      <c r="FXT36" s="28"/>
      <c r="FXU36" s="28"/>
      <c r="FXV36" s="28"/>
      <c r="FXW36" s="7"/>
      <c r="FXX36" s="7"/>
      <c r="FXY36" s="6"/>
      <c r="FXZ36" s="6"/>
      <c r="FYA36" s="27"/>
      <c r="FYB36" s="27"/>
      <c r="FYC36" s="27"/>
      <c r="FYD36" s="27"/>
      <c r="FYE36" s="28"/>
      <c r="FYF36" s="28"/>
      <c r="FYG36" s="28"/>
      <c r="FYH36" s="28"/>
      <c r="FYI36" s="7"/>
      <c r="FYJ36" s="7"/>
      <c r="FYK36" s="6"/>
      <c r="FYL36" s="6"/>
      <c r="FYM36" s="27"/>
      <c r="FYN36" s="27"/>
      <c r="FYO36" s="27"/>
      <c r="FYP36" s="27"/>
      <c r="FYQ36" s="28"/>
      <c r="FYR36" s="28"/>
      <c r="FYS36" s="28"/>
      <c r="FYT36" s="28"/>
      <c r="FYU36" s="7"/>
      <c r="FYV36" s="7"/>
      <c r="FYW36" s="6"/>
      <c r="FYX36" s="6"/>
      <c r="FYY36" s="27"/>
      <c r="FYZ36" s="27"/>
      <c r="FZA36" s="27"/>
      <c r="FZB36" s="27"/>
      <c r="FZC36" s="28"/>
      <c r="FZD36" s="28"/>
      <c r="FZE36" s="28"/>
      <c r="FZF36" s="28"/>
      <c r="FZG36" s="7"/>
      <c r="FZH36" s="7"/>
      <c r="FZI36" s="6"/>
      <c r="FZJ36" s="6"/>
      <c r="FZK36" s="27"/>
      <c r="FZL36" s="27"/>
      <c r="FZM36" s="27"/>
      <c r="FZN36" s="27"/>
      <c r="FZO36" s="28"/>
      <c r="FZP36" s="28"/>
      <c r="FZQ36" s="28"/>
      <c r="FZR36" s="28"/>
      <c r="FZS36" s="7"/>
      <c r="FZT36" s="7"/>
      <c r="FZU36" s="6"/>
      <c r="FZV36" s="6"/>
      <c r="FZW36" s="27"/>
      <c r="FZX36" s="27"/>
      <c r="FZY36" s="27"/>
      <c r="FZZ36" s="27"/>
      <c r="GAA36" s="28"/>
      <c r="GAB36" s="28"/>
      <c r="GAC36" s="28"/>
      <c r="GAD36" s="28"/>
      <c r="GAE36" s="7"/>
      <c r="GAF36" s="7"/>
      <c r="GAG36" s="6"/>
      <c r="GAH36" s="6"/>
      <c r="GAI36" s="27"/>
      <c r="GAJ36" s="27"/>
      <c r="GAK36" s="27"/>
      <c r="GAL36" s="27"/>
      <c r="GAM36" s="28"/>
      <c r="GAN36" s="28"/>
      <c r="GAO36" s="28"/>
      <c r="GAP36" s="28"/>
      <c r="GAQ36" s="7"/>
      <c r="GAR36" s="7"/>
      <c r="GAS36" s="6"/>
      <c r="GAT36" s="6"/>
      <c r="GAU36" s="27"/>
      <c r="GAV36" s="27"/>
      <c r="GAW36" s="27"/>
      <c r="GAX36" s="27"/>
      <c r="GAY36" s="28"/>
      <c r="GAZ36" s="28"/>
      <c r="GBA36" s="28"/>
      <c r="GBB36" s="28"/>
      <c r="GBC36" s="7"/>
      <c r="GBD36" s="7"/>
      <c r="GBE36" s="6"/>
      <c r="GBF36" s="6"/>
      <c r="GBG36" s="27"/>
      <c r="GBH36" s="27"/>
      <c r="GBI36" s="27"/>
      <c r="GBJ36" s="27"/>
      <c r="GBK36" s="28"/>
      <c r="GBL36" s="28"/>
      <c r="GBM36" s="28"/>
      <c r="GBN36" s="28"/>
      <c r="GBO36" s="7"/>
      <c r="GBP36" s="7"/>
      <c r="GBQ36" s="6"/>
      <c r="GBR36" s="6"/>
      <c r="GBS36" s="27"/>
      <c r="GBT36" s="27"/>
      <c r="GBU36" s="27"/>
      <c r="GBV36" s="27"/>
      <c r="GBW36" s="28"/>
      <c r="GBX36" s="28"/>
      <c r="GBY36" s="28"/>
      <c r="GBZ36" s="28"/>
      <c r="GCA36" s="7"/>
      <c r="GCB36" s="7"/>
      <c r="GCC36" s="6"/>
      <c r="GCD36" s="6"/>
      <c r="GCE36" s="27"/>
      <c r="GCF36" s="27"/>
      <c r="GCG36" s="27"/>
      <c r="GCH36" s="27"/>
      <c r="GCI36" s="28"/>
      <c r="GCJ36" s="28"/>
      <c r="GCK36" s="28"/>
      <c r="GCL36" s="28"/>
      <c r="GCM36" s="7"/>
      <c r="GCN36" s="7"/>
      <c r="GCO36" s="6"/>
      <c r="GCP36" s="6"/>
      <c r="GCQ36" s="27"/>
      <c r="GCR36" s="27"/>
      <c r="GCS36" s="27"/>
      <c r="GCT36" s="27"/>
      <c r="GCU36" s="28"/>
      <c r="GCV36" s="28"/>
      <c r="GCW36" s="28"/>
      <c r="GCX36" s="28"/>
      <c r="GCY36" s="7"/>
      <c r="GCZ36" s="7"/>
      <c r="GDA36" s="6"/>
      <c r="GDB36" s="6"/>
      <c r="GDC36" s="27"/>
      <c r="GDD36" s="27"/>
      <c r="GDE36" s="27"/>
      <c r="GDF36" s="27"/>
      <c r="GDG36" s="28"/>
      <c r="GDH36" s="28"/>
      <c r="GDI36" s="28"/>
      <c r="GDJ36" s="28"/>
      <c r="GDK36" s="7"/>
      <c r="GDL36" s="7"/>
      <c r="GDM36" s="6"/>
      <c r="GDN36" s="6"/>
      <c r="GDO36" s="27"/>
      <c r="GDP36" s="27"/>
      <c r="GDQ36" s="27"/>
      <c r="GDR36" s="27"/>
      <c r="GDS36" s="28"/>
      <c r="GDT36" s="28"/>
      <c r="GDU36" s="28"/>
      <c r="GDV36" s="28"/>
      <c r="GDW36" s="7"/>
      <c r="GDX36" s="7"/>
      <c r="GDY36" s="6"/>
      <c r="GDZ36" s="6"/>
      <c r="GEA36" s="27"/>
      <c r="GEB36" s="27"/>
      <c r="GEC36" s="27"/>
      <c r="GED36" s="27"/>
      <c r="GEE36" s="28"/>
      <c r="GEF36" s="28"/>
      <c r="GEG36" s="28"/>
      <c r="GEH36" s="28"/>
      <c r="GEI36" s="7"/>
      <c r="GEJ36" s="7"/>
      <c r="GEK36" s="6"/>
      <c r="GEL36" s="6"/>
      <c r="GEM36" s="27"/>
      <c r="GEN36" s="27"/>
      <c r="GEO36" s="27"/>
      <c r="GEP36" s="27"/>
      <c r="GEQ36" s="28"/>
      <c r="GER36" s="28"/>
      <c r="GES36" s="28"/>
      <c r="GET36" s="28"/>
      <c r="GEU36" s="7"/>
      <c r="GEV36" s="7"/>
      <c r="GEW36" s="6"/>
      <c r="GEX36" s="6"/>
      <c r="GEY36" s="27"/>
      <c r="GEZ36" s="27"/>
      <c r="GFA36" s="27"/>
      <c r="GFB36" s="27"/>
      <c r="GFC36" s="28"/>
      <c r="GFD36" s="28"/>
      <c r="GFE36" s="28"/>
      <c r="GFF36" s="28"/>
      <c r="GFG36" s="7"/>
      <c r="GFH36" s="7"/>
      <c r="GFI36" s="6"/>
      <c r="GFJ36" s="6"/>
      <c r="GFK36" s="27"/>
      <c r="GFL36" s="27"/>
      <c r="GFM36" s="27"/>
      <c r="GFN36" s="27"/>
      <c r="GFO36" s="28"/>
      <c r="GFP36" s="28"/>
      <c r="GFQ36" s="28"/>
      <c r="GFR36" s="28"/>
      <c r="GFS36" s="7"/>
      <c r="GFT36" s="7"/>
      <c r="GFU36" s="6"/>
      <c r="GFV36" s="6"/>
      <c r="GFW36" s="27"/>
      <c r="GFX36" s="27"/>
      <c r="GFY36" s="27"/>
      <c r="GFZ36" s="27"/>
      <c r="GGA36" s="28"/>
      <c r="GGB36" s="28"/>
      <c r="GGC36" s="28"/>
      <c r="GGD36" s="28"/>
      <c r="GGE36" s="7"/>
      <c r="GGF36" s="7"/>
      <c r="GGG36" s="6"/>
      <c r="GGH36" s="6"/>
      <c r="GGI36" s="27"/>
      <c r="GGJ36" s="27"/>
      <c r="GGK36" s="27"/>
      <c r="GGL36" s="27"/>
      <c r="GGM36" s="28"/>
      <c r="GGN36" s="28"/>
      <c r="GGO36" s="28"/>
      <c r="GGP36" s="28"/>
      <c r="GGQ36" s="7"/>
      <c r="GGR36" s="7"/>
      <c r="GGS36" s="6"/>
      <c r="GGT36" s="6"/>
      <c r="GGU36" s="27"/>
      <c r="GGV36" s="27"/>
      <c r="GGW36" s="27"/>
      <c r="GGX36" s="27"/>
      <c r="GGY36" s="28"/>
      <c r="GGZ36" s="28"/>
      <c r="GHA36" s="28"/>
      <c r="GHB36" s="28"/>
      <c r="GHC36" s="7"/>
      <c r="GHD36" s="7"/>
      <c r="GHE36" s="6"/>
      <c r="GHF36" s="6"/>
      <c r="GHG36" s="27"/>
      <c r="GHH36" s="27"/>
      <c r="GHI36" s="27"/>
      <c r="GHJ36" s="27"/>
      <c r="GHK36" s="28"/>
      <c r="GHL36" s="28"/>
      <c r="GHM36" s="28"/>
      <c r="GHN36" s="28"/>
      <c r="GHO36" s="7"/>
      <c r="GHP36" s="7"/>
      <c r="GHQ36" s="6"/>
      <c r="GHR36" s="6"/>
      <c r="GHS36" s="27"/>
      <c r="GHT36" s="27"/>
      <c r="GHU36" s="27"/>
      <c r="GHV36" s="27"/>
      <c r="GHW36" s="28"/>
      <c r="GHX36" s="28"/>
      <c r="GHY36" s="28"/>
      <c r="GHZ36" s="28"/>
      <c r="GIA36" s="7"/>
      <c r="GIB36" s="7"/>
      <c r="GIC36" s="6"/>
      <c r="GID36" s="6"/>
      <c r="GIE36" s="27"/>
      <c r="GIF36" s="27"/>
      <c r="GIG36" s="27"/>
      <c r="GIH36" s="27"/>
      <c r="GII36" s="28"/>
      <c r="GIJ36" s="28"/>
      <c r="GIK36" s="28"/>
      <c r="GIL36" s="28"/>
      <c r="GIM36" s="7"/>
      <c r="GIN36" s="7"/>
      <c r="GIO36" s="6"/>
      <c r="GIP36" s="6"/>
      <c r="GIQ36" s="27"/>
      <c r="GIR36" s="27"/>
      <c r="GIS36" s="27"/>
      <c r="GIT36" s="27"/>
      <c r="GIU36" s="28"/>
      <c r="GIV36" s="28"/>
      <c r="GIW36" s="28"/>
      <c r="GIX36" s="28"/>
      <c r="GIY36" s="7"/>
      <c r="GIZ36" s="7"/>
      <c r="GJA36" s="6"/>
      <c r="GJB36" s="6"/>
      <c r="GJC36" s="27"/>
      <c r="GJD36" s="27"/>
      <c r="GJE36" s="27"/>
      <c r="GJF36" s="27"/>
      <c r="GJG36" s="28"/>
      <c r="GJH36" s="28"/>
      <c r="GJI36" s="28"/>
      <c r="GJJ36" s="28"/>
      <c r="GJK36" s="7"/>
      <c r="GJL36" s="7"/>
      <c r="GJM36" s="6"/>
      <c r="GJN36" s="6"/>
      <c r="GJO36" s="27"/>
      <c r="GJP36" s="27"/>
      <c r="GJQ36" s="27"/>
      <c r="GJR36" s="27"/>
      <c r="GJS36" s="28"/>
      <c r="GJT36" s="28"/>
      <c r="GJU36" s="28"/>
      <c r="GJV36" s="28"/>
      <c r="GJW36" s="7"/>
      <c r="GJX36" s="7"/>
      <c r="GJY36" s="6"/>
      <c r="GJZ36" s="6"/>
      <c r="GKA36" s="27"/>
      <c r="GKB36" s="27"/>
      <c r="GKC36" s="27"/>
      <c r="GKD36" s="27"/>
      <c r="GKE36" s="28"/>
      <c r="GKF36" s="28"/>
      <c r="GKG36" s="28"/>
      <c r="GKH36" s="28"/>
      <c r="GKI36" s="7"/>
      <c r="GKJ36" s="7"/>
      <c r="GKK36" s="6"/>
      <c r="GKL36" s="6"/>
      <c r="GKM36" s="27"/>
      <c r="GKN36" s="27"/>
      <c r="GKO36" s="27"/>
      <c r="GKP36" s="27"/>
      <c r="GKQ36" s="28"/>
      <c r="GKR36" s="28"/>
      <c r="GKS36" s="28"/>
      <c r="GKT36" s="28"/>
      <c r="GKU36" s="7"/>
      <c r="GKV36" s="7"/>
      <c r="GKW36" s="6"/>
      <c r="GKX36" s="6"/>
      <c r="GKY36" s="27"/>
      <c r="GKZ36" s="27"/>
      <c r="GLA36" s="27"/>
      <c r="GLB36" s="27"/>
      <c r="GLC36" s="28"/>
      <c r="GLD36" s="28"/>
      <c r="GLE36" s="28"/>
      <c r="GLF36" s="28"/>
      <c r="GLG36" s="7"/>
      <c r="GLH36" s="7"/>
      <c r="GLI36" s="6"/>
      <c r="GLJ36" s="6"/>
      <c r="GLK36" s="27"/>
      <c r="GLL36" s="27"/>
      <c r="GLM36" s="27"/>
      <c r="GLN36" s="27"/>
      <c r="GLO36" s="28"/>
      <c r="GLP36" s="28"/>
      <c r="GLQ36" s="28"/>
      <c r="GLR36" s="28"/>
      <c r="GLS36" s="7"/>
      <c r="GLT36" s="7"/>
      <c r="GLU36" s="6"/>
      <c r="GLV36" s="6"/>
      <c r="GLW36" s="27"/>
      <c r="GLX36" s="27"/>
      <c r="GLY36" s="27"/>
      <c r="GLZ36" s="27"/>
      <c r="GMA36" s="28"/>
      <c r="GMB36" s="28"/>
      <c r="GMC36" s="28"/>
      <c r="GMD36" s="28"/>
      <c r="GME36" s="7"/>
      <c r="GMF36" s="7"/>
      <c r="GMG36" s="6"/>
      <c r="GMH36" s="6"/>
      <c r="GMI36" s="27"/>
      <c r="GMJ36" s="27"/>
      <c r="GMK36" s="27"/>
      <c r="GML36" s="27"/>
      <c r="GMM36" s="28"/>
      <c r="GMN36" s="28"/>
      <c r="GMO36" s="28"/>
      <c r="GMP36" s="28"/>
      <c r="GMQ36" s="7"/>
      <c r="GMR36" s="7"/>
      <c r="GMS36" s="6"/>
      <c r="GMT36" s="6"/>
      <c r="GMU36" s="27"/>
      <c r="GMV36" s="27"/>
      <c r="GMW36" s="27"/>
      <c r="GMX36" s="27"/>
      <c r="GMY36" s="28"/>
      <c r="GMZ36" s="28"/>
      <c r="GNA36" s="28"/>
      <c r="GNB36" s="28"/>
      <c r="GNC36" s="7"/>
      <c r="GND36" s="7"/>
      <c r="GNE36" s="6"/>
      <c r="GNF36" s="6"/>
      <c r="GNG36" s="27"/>
      <c r="GNH36" s="27"/>
      <c r="GNI36" s="27"/>
      <c r="GNJ36" s="27"/>
      <c r="GNK36" s="28"/>
      <c r="GNL36" s="28"/>
      <c r="GNM36" s="28"/>
      <c r="GNN36" s="28"/>
      <c r="GNO36" s="7"/>
      <c r="GNP36" s="7"/>
      <c r="GNQ36" s="6"/>
      <c r="GNR36" s="6"/>
      <c r="GNS36" s="27"/>
      <c r="GNT36" s="27"/>
      <c r="GNU36" s="27"/>
      <c r="GNV36" s="27"/>
      <c r="GNW36" s="28"/>
      <c r="GNX36" s="28"/>
      <c r="GNY36" s="28"/>
      <c r="GNZ36" s="28"/>
      <c r="GOA36" s="7"/>
      <c r="GOB36" s="7"/>
      <c r="GOC36" s="6"/>
      <c r="GOD36" s="6"/>
      <c r="GOE36" s="27"/>
      <c r="GOF36" s="27"/>
      <c r="GOG36" s="27"/>
      <c r="GOH36" s="27"/>
      <c r="GOI36" s="28"/>
      <c r="GOJ36" s="28"/>
      <c r="GOK36" s="28"/>
      <c r="GOL36" s="28"/>
      <c r="GOM36" s="7"/>
      <c r="GON36" s="7"/>
      <c r="GOO36" s="6"/>
      <c r="GOP36" s="6"/>
      <c r="GOQ36" s="27"/>
      <c r="GOR36" s="27"/>
      <c r="GOS36" s="27"/>
      <c r="GOT36" s="27"/>
      <c r="GOU36" s="28"/>
      <c r="GOV36" s="28"/>
      <c r="GOW36" s="28"/>
      <c r="GOX36" s="28"/>
      <c r="GOY36" s="7"/>
      <c r="GOZ36" s="7"/>
      <c r="GPA36" s="6"/>
      <c r="GPB36" s="6"/>
      <c r="GPC36" s="27"/>
      <c r="GPD36" s="27"/>
      <c r="GPE36" s="27"/>
      <c r="GPF36" s="27"/>
      <c r="GPG36" s="28"/>
      <c r="GPH36" s="28"/>
      <c r="GPI36" s="28"/>
      <c r="GPJ36" s="28"/>
      <c r="GPK36" s="7"/>
      <c r="GPL36" s="7"/>
      <c r="GPM36" s="6"/>
      <c r="GPN36" s="6"/>
      <c r="GPO36" s="27"/>
      <c r="GPP36" s="27"/>
      <c r="GPQ36" s="27"/>
      <c r="GPR36" s="27"/>
      <c r="GPS36" s="28"/>
      <c r="GPT36" s="28"/>
      <c r="GPU36" s="28"/>
      <c r="GPV36" s="28"/>
      <c r="GPW36" s="7"/>
      <c r="GPX36" s="7"/>
      <c r="GPY36" s="6"/>
      <c r="GPZ36" s="6"/>
      <c r="GQA36" s="27"/>
      <c r="GQB36" s="27"/>
      <c r="GQC36" s="27"/>
      <c r="GQD36" s="27"/>
      <c r="GQE36" s="28"/>
      <c r="GQF36" s="28"/>
      <c r="GQG36" s="28"/>
      <c r="GQH36" s="28"/>
      <c r="GQI36" s="7"/>
      <c r="GQJ36" s="7"/>
      <c r="GQK36" s="6"/>
      <c r="GQL36" s="6"/>
      <c r="GQM36" s="27"/>
      <c r="GQN36" s="27"/>
      <c r="GQO36" s="27"/>
      <c r="GQP36" s="27"/>
      <c r="GQQ36" s="28"/>
      <c r="GQR36" s="28"/>
      <c r="GQS36" s="28"/>
      <c r="GQT36" s="28"/>
      <c r="GQU36" s="7"/>
      <c r="GQV36" s="7"/>
      <c r="GQW36" s="6"/>
      <c r="GQX36" s="6"/>
      <c r="GQY36" s="27"/>
      <c r="GQZ36" s="27"/>
      <c r="GRA36" s="27"/>
      <c r="GRB36" s="27"/>
      <c r="GRC36" s="28"/>
      <c r="GRD36" s="28"/>
      <c r="GRE36" s="28"/>
      <c r="GRF36" s="28"/>
      <c r="GRG36" s="7"/>
      <c r="GRH36" s="7"/>
      <c r="GRI36" s="6"/>
      <c r="GRJ36" s="6"/>
      <c r="GRK36" s="27"/>
      <c r="GRL36" s="27"/>
      <c r="GRM36" s="27"/>
      <c r="GRN36" s="27"/>
      <c r="GRO36" s="28"/>
      <c r="GRP36" s="28"/>
      <c r="GRQ36" s="28"/>
      <c r="GRR36" s="28"/>
      <c r="GRS36" s="7"/>
      <c r="GRT36" s="7"/>
      <c r="GRU36" s="6"/>
      <c r="GRV36" s="6"/>
      <c r="GRW36" s="27"/>
      <c r="GRX36" s="27"/>
      <c r="GRY36" s="27"/>
      <c r="GRZ36" s="27"/>
      <c r="GSA36" s="28"/>
      <c r="GSB36" s="28"/>
      <c r="GSC36" s="28"/>
      <c r="GSD36" s="28"/>
      <c r="GSE36" s="7"/>
      <c r="GSF36" s="7"/>
      <c r="GSG36" s="6"/>
      <c r="GSH36" s="6"/>
      <c r="GSI36" s="27"/>
      <c r="GSJ36" s="27"/>
      <c r="GSK36" s="27"/>
      <c r="GSL36" s="27"/>
      <c r="GSM36" s="28"/>
      <c r="GSN36" s="28"/>
      <c r="GSO36" s="28"/>
      <c r="GSP36" s="28"/>
      <c r="GSQ36" s="7"/>
      <c r="GSR36" s="7"/>
      <c r="GSS36" s="6"/>
      <c r="GST36" s="6"/>
      <c r="GSU36" s="27"/>
      <c r="GSV36" s="27"/>
      <c r="GSW36" s="27"/>
      <c r="GSX36" s="27"/>
      <c r="GSY36" s="28"/>
      <c r="GSZ36" s="28"/>
      <c r="GTA36" s="28"/>
      <c r="GTB36" s="28"/>
      <c r="GTC36" s="7"/>
      <c r="GTD36" s="7"/>
      <c r="GTE36" s="6"/>
      <c r="GTF36" s="6"/>
      <c r="GTG36" s="27"/>
      <c r="GTH36" s="27"/>
      <c r="GTI36" s="27"/>
      <c r="GTJ36" s="27"/>
      <c r="GTK36" s="28"/>
      <c r="GTL36" s="28"/>
      <c r="GTM36" s="28"/>
      <c r="GTN36" s="28"/>
      <c r="GTO36" s="7"/>
      <c r="GTP36" s="7"/>
      <c r="GTQ36" s="6"/>
      <c r="GTR36" s="6"/>
      <c r="GTS36" s="27"/>
      <c r="GTT36" s="27"/>
      <c r="GTU36" s="27"/>
      <c r="GTV36" s="27"/>
      <c r="GTW36" s="28"/>
      <c r="GTX36" s="28"/>
      <c r="GTY36" s="28"/>
      <c r="GTZ36" s="28"/>
      <c r="GUA36" s="7"/>
      <c r="GUB36" s="7"/>
      <c r="GUC36" s="6"/>
      <c r="GUD36" s="6"/>
      <c r="GUE36" s="27"/>
      <c r="GUF36" s="27"/>
      <c r="GUG36" s="27"/>
      <c r="GUH36" s="27"/>
      <c r="GUI36" s="28"/>
      <c r="GUJ36" s="28"/>
      <c r="GUK36" s="28"/>
      <c r="GUL36" s="28"/>
      <c r="GUM36" s="7"/>
      <c r="GUN36" s="7"/>
      <c r="GUO36" s="6"/>
      <c r="GUP36" s="6"/>
      <c r="GUQ36" s="27"/>
      <c r="GUR36" s="27"/>
      <c r="GUS36" s="27"/>
      <c r="GUT36" s="27"/>
      <c r="GUU36" s="28"/>
      <c r="GUV36" s="28"/>
      <c r="GUW36" s="28"/>
      <c r="GUX36" s="28"/>
      <c r="GUY36" s="7"/>
      <c r="GUZ36" s="7"/>
      <c r="GVA36" s="6"/>
      <c r="GVB36" s="6"/>
      <c r="GVC36" s="27"/>
      <c r="GVD36" s="27"/>
      <c r="GVE36" s="27"/>
      <c r="GVF36" s="27"/>
      <c r="GVG36" s="28"/>
      <c r="GVH36" s="28"/>
      <c r="GVI36" s="28"/>
      <c r="GVJ36" s="28"/>
      <c r="GVK36" s="7"/>
      <c r="GVL36" s="7"/>
      <c r="GVM36" s="6"/>
      <c r="GVN36" s="6"/>
      <c r="GVO36" s="27"/>
      <c r="GVP36" s="27"/>
      <c r="GVQ36" s="27"/>
      <c r="GVR36" s="27"/>
      <c r="GVS36" s="28"/>
      <c r="GVT36" s="28"/>
      <c r="GVU36" s="28"/>
      <c r="GVV36" s="28"/>
      <c r="GVW36" s="7"/>
      <c r="GVX36" s="7"/>
      <c r="GVY36" s="6"/>
      <c r="GVZ36" s="6"/>
      <c r="GWA36" s="27"/>
      <c r="GWB36" s="27"/>
      <c r="GWC36" s="27"/>
      <c r="GWD36" s="27"/>
      <c r="GWE36" s="28"/>
      <c r="GWF36" s="28"/>
      <c r="GWG36" s="28"/>
      <c r="GWH36" s="28"/>
      <c r="GWI36" s="7"/>
      <c r="GWJ36" s="7"/>
      <c r="GWK36" s="6"/>
      <c r="GWL36" s="6"/>
      <c r="GWM36" s="27"/>
      <c r="GWN36" s="27"/>
      <c r="GWO36" s="27"/>
      <c r="GWP36" s="27"/>
      <c r="GWQ36" s="28"/>
      <c r="GWR36" s="28"/>
      <c r="GWS36" s="28"/>
      <c r="GWT36" s="28"/>
      <c r="GWU36" s="7"/>
      <c r="GWV36" s="7"/>
      <c r="GWW36" s="6"/>
      <c r="GWX36" s="6"/>
      <c r="GWY36" s="27"/>
      <c r="GWZ36" s="27"/>
      <c r="GXA36" s="27"/>
      <c r="GXB36" s="27"/>
      <c r="GXC36" s="28"/>
      <c r="GXD36" s="28"/>
      <c r="GXE36" s="28"/>
      <c r="GXF36" s="28"/>
      <c r="GXG36" s="7"/>
      <c r="GXH36" s="7"/>
      <c r="GXI36" s="6"/>
      <c r="GXJ36" s="6"/>
      <c r="GXK36" s="27"/>
      <c r="GXL36" s="27"/>
      <c r="GXM36" s="27"/>
      <c r="GXN36" s="27"/>
      <c r="GXO36" s="28"/>
      <c r="GXP36" s="28"/>
      <c r="GXQ36" s="28"/>
      <c r="GXR36" s="28"/>
      <c r="GXS36" s="7"/>
      <c r="GXT36" s="7"/>
      <c r="GXU36" s="6"/>
      <c r="GXV36" s="6"/>
      <c r="GXW36" s="27"/>
      <c r="GXX36" s="27"/>
      <c r="GXY36" s="27"/>
      <c r="GXZ36" s="27"/>
      <c r="GYA36" s="28"/>
      <c r="GYB36" s="28"/>
      <c r="GYC36" s="28"/>
      <c r="GYD36" s="28"/>
      <c r="GYE36" s="7"/>
      <c r="GYF36" s="7"/>
      <c r="GYG36" s="6"/>
      <c r="GYH36" s="6"/>
      <c r="GYI36" s="27"/>
      <c r="GYJ36" s="27"/>
      <c r="GYK36" s="27"/>
      <c r="GYL36" s="27"/>
      <c r="GYM36" s="28"/>
      <c r="GYN36" s="28"/>
      <c r="GYO36" s="28"/>
      <c r="GYP36" s="28"/>
      <c r="GYQ36" s="7"/>
      <c r="GYR36" s="7"/>
      <c r="GYS36" s="6"/>
      <c r="GYT36" s="6"/>
      <c r="GYU36" s="27"/>
      <c r="GYV36" s="27"/>
      <c r="GYW36" s="27"/>
      <c r="GYX36" s="27"/>
      <c r="GYY36" s="28"/>
      <c r="GYZ36" s="28"/>
      <c r="GZA36" s="28"/>
      <c r="GZB36" s="28"/>
      <c r="GZC36" s="7"/>
      <c r="GZD36" s="7"/>
      <c r="GZE36" s="6"/>
      <c r="GZF36" s="6"/>
      <c r="GZG36" s="27"/>
      <c r="GZH36" s="27"/>
      <c r="GZI36" s="27"/>
      <c r="GZJ36" s="27"/>
      <c r="GZK36" s="28"/>
      <c r="GZL36" s="28"/>
      <c r="GZM36" s="28"/>
      <c r="GZN36" s="28"/>
      <c r="GZO36" s="7"/>
      <c r="GZP36" s="7"/>
      <c r="GZQ36" s="6"/>
      <c r="GZR36" s="6"/>
      <c r="GZS36" s="27"/>
      <c r="GZT36" s="27"/>
      <c r="GZU36" s="27"/>
      <c r="GZV36" s="27"/>
      <c r="GZW36" s="28"/>
      <c r="GZX36" s="28"/>
      <c r="GZY36" s="28"/>
      <c r="GZZ36" s="28"/>
      <c r="HAA36" s="7"/>
      <c r="HAB36" s="7"/>
      <c r="HAC36" s="6"/>
      <c r="HAD36" s="6"/>
      <c r="HAE36" s="27"/>
      <c r="HAF36" s="27"/>
      <c r="HAG36" s="27"/>
      <c r="HAH36" s="27"/>
      <c r="HAI36" s="28"/>
      <c r="HAJ36" s="28"/>
      <c r="HAK36" s="28"/>
      <c r="HAL36" s="28"/>
      <c r="HAM36" s="7"/>
      <c r="HAN36" s="7"/>
      <c r="HAO36" s="6"/>
      <c r="HAP36" s="6"/>
      <c r="HAQ36" s="27"/>
      <c r="HAR36" s="27"/>
      <c r="HAS36" s="27"/>
      <c r="HAT36" s="27"/>
      <c r="HAU36" s="28"/>
      <c r="HAV36" s="28"/>
      <c r="HAW36" s="28"/>
      <c r="HAX36" s="28"/>
      <c r="HAY36" s="7"/>
      <c r="HAZ36" s="7"/>
      <c r="HBA36" s="6"/>
      <c r="HBB36" s="6"/>
      <c r="HBC36" s="27"/>
      <c r="HBD36" s="27"/>
      <c r="HBE36" s="27"/>
      <c r="HBF36" s="27"/>
      <c r="HBG36" s="28"/>
      <c r="HBH36" s="28"/>
      <c r="HBI36" s="28"/>
      <c r="HBJ36" s="28"/>
      <c r="HBK36" s="7"/>
      <c r="HBL36" s="7"/>
      <c r="HBM36" s="6"/>
      <c r="HBN36" s="6"/>
      <c r="HBO36" s="27"/>
      <c r="HBP36" s="27"/>
      <c r="HBQ36" s="27"/>
      <c r="HBR36" s="27"/>
      <c r="HBS36" s="28"/>
      <c r="HBT36" s="28"/>
      <c r="HBU36" s="28"/>
      <c r="HBV36" s="28"/>
      <c r="HBW36" s="7"/>
      <c r="HBX36" s="7"/>
      <c r="HBY36" s="6"/>
      <c r="HBZ36" s="6"/>
      <c r="HCA36" s="27"/>
      <c r="HCB36" s="27"/>
      <c r="HCC36" s="27"/>
      <c r="HCD36" s="27"/>
      <c r="HCE36" s="28"/>
      <c r="HCF36" s="28"/>
      <c r="HCG36" s="28"/>
      <c r="HCH36" s="28"/>
      <c r="HCI36" s="7"/>
      <c r="HCJ36" s="7"/>
      <c r="HCK36" s="6"/>
      <c r="HCL36" s="6"/>
      <c r="HCM36" s="27"/>
      <c r="HCN36" s="27"/>
      <c r="HCO36" s="27"/>
      <c r="HCP36" s="27"/>
      <c r="HCQ36" s="28"/>
      <c r="HCR36" s="28"/>
      <c r="HCS36" s="28"/>
      <c r="HCT36" s="28"/>
      <c r="HCU36" s="7"/>
      <c r="HCV36" s="7"/>
      <c r="HCW36" s="6"/>
      <c r="HCX36" s="6"/>
      <c r="HCY36" s="27"/>
      <c r="HCZ36" s="27"/>
      <c r="HDA36" s="27"/>
      <c r="HDB36" s="27"/>
      <c r="HDC36" s="28"/>
      <c r="HDD36" s="28"/>
      <c r="HDE36" s="28"/>
      <c r="HDF36" s="28"/>
      <c r="HDG36" s="7"/>
      <c r="HDH36" s="7"/>
      <c r="HDI36" s="6"/>
      <c r="HDJ36" s="6"/>
      <c r="HDK36" s="27"/>
      <c r="HDL36" s="27"/>
      <c r="HDM36" s="27"/>
      <c r="HDN36" s="27"/>
      <c r="HDO36" s="28"/>
      <c r="HDP36" s="28"/>
      <c r="HDQ36" s="28"/>
      <c r="HDR36" s="28"/>
      <c r="HDS36" s="7"/>
      <c r="HDT36" s="7"/>
      <c r="HDU36" s="6"/>
      <c r="HDV36" s="6"/>
      <c r="HDW36" s="27"/>
      <c r="HDX36" s="27"/>
      <c r="HDY36" s="27"/>
      <c r="HDZ36" s="27"/>
      <c r="HEA36" s="28"/>
      <c r="HEB36" s="28"/>
      <c r="HEC36" s="28"/>
      <c r="HED36" s="28"/>
      <c r="HEE36" s="7"/>
      <c r="HEF36" s="7"/>
      <c r="HEG36" s="6"/>
      <c r="HEH36" s="6"/>
      <c r="HEI36" s="27"/>
      <c r="HEJ36" s="27"/>
      <c r="HEK36" s="27"/>
      <c r="HEL36" s="27"/>
      <c r="HEM36" s="28"/>
      <c r="HEN36" s="28"/>
      <c r="HEO36" s="28"/>
      <c r="HEP36" s="28"/>
      <c r="HEQ36" s="7"/>
      <c r="HER36" s="7"/>
      <c r="HES36" s="6"/>
      <c r="HET36" s="6"/>
      <c r="HEU36" s="27"/>
      <c r="HEV36" s="27"/>
      <c r="HEW36" s="27"/>
      <c r="HEX36" s="27"/>
      <c r="HEY36" s="28"/>
      <c r="HEZ36" s="28"/>
      <c r="HFA36" s="28"/>
      <c r="HFB36" s="28"/>
      <c r="HFC36" s="7"/>
      <c r="HFD36" s="7"/>
      <c r="HFE36" s="6"/>
      <c r="HFF36" s="6"/>
      <c r="HFG36" s="27"/>
      <c r="HFH36" s="27"/>
      <c r="HFI36" s="27"/>
      <c r="HFJ36" s="27"/>
      <c r="HFK36" s="28"/>
      <c r="HFL36" s="28"/>
      <c r="HFM36" s="28"/>
      <c r="HFN36" s="28"/>
      <c r="HFO36" s="7"/>
      <c r="HFP36" s="7"/>
      <c r="HFQ36" s="6"/>
      <c r="HFR36" s="6"/>
      <c r="HFS36" s="27"/>
      <c r="HFT36" s="27"/>
      <c r="HFU36" s="27"/>
      <c r="HFV36" s="27"/>
      <c r="HFW36" s="28"/>
      <c r="HFX36" s="28"/>
      <c r="HFY36" s="28"/>
      <c r="HFZ36" s="28"/>
      <c r="HGA36" s="7"/>
      <c r="HGB36" s="7"/>
      <c r="HGC36" s="6"/>
      <c r="HGD36" s="6"/>
      <c r="HGE36" s="27"/>
      <c r="HGF36" s="27"/>
      <c r="HGG36" s="27"/>
      <c r="HGH36" s="27"/>
      <c r="HGI36" s="28"/>
      <c r="HGJ36" s="28"/>
      <c r="HGK36" s="28"/>
      <c r="HGL36" s="28"/>
      <c r="HGM36" s="7"/>
      <c r="HGN36" s="7"/>
      <c r="HGO36" s="6"/>
      <c r="HGP36" s="6"/>
      <c r="HGQ36" s="27"/>
      <c r="HGR36" s="27"/>
      <c r="HGS36" s="27"/>
      <c r="HGT36" s="27"/>
      <c r="HGU36" s="28"/>
      <c r="HGV36" s="28"/>
      <c r="HGW36" s="28"/>
      <c r="HGX36" s="28"/>
      <c r="HGY36" s="7"/>
      <c r="HGZ36" s="7"/>
      <c r="HHA36" s="6"/>
      <c r="HHB36" s="6"/>
      <c r="HHC36" s="27"/>
      <c r="HHD36" s="27"/>
      <c r="HHE36" s="27"/>
      <c r="HHF36" s="27"/>
      <c r="HHG36" s="28"/>
      <c r="HHH36" s="28"/>
      <c r="HHI36" s="28"/>
      <c r="HHJ36" s="28"/>
      <c r="HHK36" s="7"/>
      <c r="HHL36" s="7"/>
      <c r="HHM36" s="6"/>
      <c r="HHN36" s="6"/>
      <c r="HHO36" s="27"/>
      <c r="HHP36" s="27"/>
      <c r="HHQ36" s="27"/>
      <c r="HHR36" s="27"/>
      <c r="HHS36" s="28"/>
      <c r="HHT36" s="28"/>
      <c r="HHU36" s="28"/>
      <c r="HHV36" s="28"/>
      <c r="HHW36" s="7"/>
      <c r="HHX36" s="7"/>
      <c r="HHY36" s="6"/>
      <c r="HHZ36" s="6"/>
      <c r="HIA36" s="27"/>
      <c r="HIB36" s="27"/>
      <c r="HIC36" s="27"/>
      <c r="HID36" s="27"/>
      <c r="HIE36" s="28"/>
      <c r="HIF36" s="28"/>
      <c r="HIG36" s="28"/>
      <c r="HIH36" s="28"/>
      <c r="HII36" s="7"/>
      <c r="HIJ36" s="7"/>
      <c r="HIK36" s="6"/>
      <c r="HIL36" s="6"/>
      <c r="HIM36" s="27"/>
      <c r="HIN36" s="27"/>
      <c r="HIO36" s="27"/>
      <c r="HIP36" s="27"/>
      <c r="HIQ36" s="28"/>
      <c r="HIR36" s="28"/>
      <c r="HIS36" s="28"/>
      <c r="HIT36" s="28"/>
      <c r="HIU36" s="7"/>
      <c r="HIV36" s="7"/>
      <c r="HIW36" s="6"/>
      <c r="HIX36" s="6"/>
      <c r="HIY36" s="27"/>
      <c r="HIZ36" s="27"/>
      <c r="HJA36" s="27"/>
      <c r="HJB36" s="27"/>
      <c r="HJC36" s="28"/>
      <c r="HJD36" s="28"/>
      <c r="HJE36" s="28"/>
      <c r="HJF36" s="28"/>
      <c r="HJG36" s="7"/>
      <c r="HJH36" s="7"/>
      <c r="HJI36" s="6"/>
      <c r="HJJ36" s="6"/>
      <c r="HJK36" s="27"/>
      <c r="HJL36" s="27"/>
      <c r="HJM36" s="27"/>
      <c r="HJN36" s="27"/>
      <c r="HJO36" s="28"/>
      <c r="HJP36" s="28"/>
      <c r="HJQ36" s="28"/>
      <c r="HJR36" s="28"/>
      <c r="HJS36" s="7"/>
      <c r="HJT36" s="7"/>
      <c r="HJU36" s="6"/>
      <c r="HJV36" s="6"/>
      <c r="HJW36" s="27"/>
      <c r="HJX36" s="27"/>
      <c r="HJY36" s="27"/>
      <c r="HJZ36" s="27"/>
      <c r="HKA36" s="28"/>
      <c r="HKB36" s="28"/>
      <c r="HKC36" s="28"/>
      <c r="HKD36" s="28"/>
      <c r="HKE36" s="7"/>
      <c r="HKF36" s="7"/>
      <c r="HKG36" s="6"/>
      <c r="HKH36" s="6"/>
      <c r="HKI36" s="27"/>
      <c r="HKJ36" s="27"/>
      <c r="HKK36" s="27"/>
      <c r="HKL36" s="27"/>
      <c r="HKM36" s="28"/>
      <c r="HKN36" s="28"/>
      <c r="HKO36" s="28"/>
      <c r="HKP36" s="28"/>
      <c r="HKQ36" s="7"/>
      <c r="HKR36" s="7"/>
      <c r="HKS36" s="6"/>
      <c r="HKT36" s="6"/>
      <c r="HKU36" s="27"/>
      <c r="HKV36" s="27"/>
      <c r="HKW36" s="27"/>
      <c r="HKX36" s="27"/>
      <c r="HKY36" s="28"/>
      <c r="HKZ36" s="28"/>
      <c r="HLA36" s="28"/>
      <c r="HLB36" s="28"/>
      <c r="HLC36" s="7"/>
      <c r="HLD36" s="7"/>
      <c r="HLE36" s="6"/>
      <c r="HLF36" s="6"/>
      <c r="HLG36" s="27"/>
      <c r="HLH36" s="27"/>
      <c r="HLI36" s="27"/>
      <c r="HLJ36" s="27"/>
      <c r="HLK36" s="28"/>
      <c r="HLL36" s="28"/>
      <c r="HLM36" s="28"/>
      <c r="HLN36" s="28"/>
      <c r="HLO36" s="7"/>
      <c r="HLP36" s="7"/>
      <c r="HLQ36" s="6"/>
      <c r="HLR36" s="6"/>
      <c r="HLS36" s="27"/>
      <c r="HLT36" s="27"/>
      <c r="HLU36" s="27"/>
      <c r="HLV36" s="27"/>
      <c r="HLW36" s="28"/>
      <c r="HLX36" s="28"/>
      <c r="HLY36" s="28"/>
      <c r="HLZ36" s="28"/>
      <c r="HMA36" s="7"/>
      <c r="HMB36" s="7"/>
      <c r="HMC36" s="6"/>
      <c r="HMD36" s="6"/>
      <c r="HME36" s="27"/>
      <c r="HMF36" s="27"/>
      <c r="HMG36" s="27"/>
      <c r="HMH36" s="27"/>
      <c r="HMI36" s="28"/>
      <c r="HMJ36" s="28"/>
      <c r="HMK36" s="28"/>
      <c r="HML36" s="28"/>
      <c r="HMM36" s="7"/>
      <c r="HMN36" s="7"/>
      <c r="HMO36" s="6"/>
      <c r="HMP36" s="6"/>
      <c r="HMQ36" s="27"/>
      <c r="HMR36" s="27"/>
      <c r="HMS36" s="27"/>
      <c r="HMT36" s="27"/>
      <c r="HMU36" s="28"/>
      <c r="HMV36" s="28"/>
      <c r="HMW36" s="28"/>
      <c r="HMX36" s="28"/>
      <c r="HMY36" s="7"/>
      <c r="HMZ36" s="7"/>
      <c r="HNA36" s="6"/>
      <c r="HNB36" s="6"/>
      <c r="HNC36" s="27"/>
      <c r="HND36" s="27"/>
      <c r="HNE36" s="27"/>
      <c r="HNF36" s="27"/>
      <c r="HNG36" s="28"/>
      <c r="HNH36" s="28"/>
      <c r="HNI36" s="28"/>
      <c r="HNJ36" s="28"/>
      <c r="HNK36" s="7"/>
      <c r="HNL36" s="7"/>
      <c r="HNM36" s="6"/>
      <c r="HNN36" s="6"/>
      <c r="HNO36" s="27"/>
      <c r="HNP36" s="27"/>
      <c r="HNQ36" s="27"/>
      <c r="HNR36" s="27"/>
      <c r="HNS36" s="28"/>
      <c r="HNT36" s="28"/>
      <c r="HNU36" s="28"/>
      <c r="HNV36" s="28"/>
      <c r="HNW36" s="7"/>
      <c r="HNX36" s="7"/>
      <c r="HNY36" s="6"/>
      <c r="HNZ36" s="6"/>
      <c r="HOA36" s="27"/>
      <c r="HOB36" s="27"/>
      <c r="HOC36" s="27"/>
      <c r="HOD36" s="27"/>
      <c r="HOE36" s="28"/>
      <c r="HOF36" s="28"/>
      <c r="HOG36" s="28"/>
      <c r="HOH36" s="28"/>
      <c r="HOI36" s="7"/>
      <c r="HOJ36" s="7"/>
      <c r="HOK36" s="6"/>
      <c r="HOL36" s="6"/>
      <c r="HOM36" s="27"/>
      <c r="HON36" s="27"/>
      <c r="HOO36" s="27"/>
      <c r="HOP36" s="27"/>
      <c r="HOQ36" s="28"/>
      <c r="HOR36" s="28"/>
      <c r="HOS36" s="28"/>
      <c r="HOT36" s="28"/>
      <c r="HOU36" s="7"/>
      <c r="HOV36" s="7"/>
      <c r="HOW36" s="6"/>
      <c r="HOX36" s="6"/>
      <c r="HOY36" s="27"/>
      <c r="HOZ36" s="27"/>
      <c r="HPA36" s="27"/>
      <c r="HPB36" s="27"/>
      <c r="HPC36" s="28"/>
      <c r="HPD36" s="28"/>
      <c r="HPE36" s="28"/>
      <c r="HPF36" s="28"/>
      <c r="HPG36" s="7"/>
      <c r="HPH36" s="7"/>
      <c r="HPI36" s="6"/>
      <c r="HPJ36" s="6"/>
      <c r="HPK36" s="27"/>
      <c r="HPL36" s="27"/>
      <c r="HPM36" s="27"/>
      <c r="HPN36" s="27"/>
      <c r="HPO36" s="28"/>
      <c r="HPP36" s="28"/>
      <c r="HPQ36" s="28"/>
      <c r="HPR36" s="28"/>
      <c r="HPS36" s="7"/>
      <c r="HPT36" s="7"/>
      <c r="HPU36" s="6"/>
      <c r="HPV36" s="6"/>
      <c r="HPW36" s="27"/>
      <c r="HPX36" s="27"/>
      <c r="HPY36" s="27"/>
      <c r="HPZ36" s="27"/>
      <c r="HQA36" s="28"/>
      <c r="HQB36" s="28"/>
      <c r="HQC36" s="28"/>
      <c r="HQD36" s="28"/>
      <c r="HQE36" s="7"/>
      <c r="HQF36" s="7"/>
      <c r="HQG36" s="6"/>
      <c r="HQH36" s="6"/>
      <c r="HQI36" s="27"/>
      <c r="HQJ36" s="27"/>
      <c r="HQK36" s="27"/>
      <c r="HQL36" s="27"/>
      <c r="HQM36" s="28"/>
      <c r="HQN36" s="28"/>
      <c r="HQO36" s="28"/>
      <c r="HQP36" s="28"/>
      <c r="HQQ36" s="7"/>
      <c r="HQR36" s="7"/>
      <c r="HQS36" s="6"/>
      <c r="HQT36" s="6"/>
      <c r="HQU36" s="27"/>
      <c r="HQV36" s="27"/>
      <c r="HQW36" s="27"/>
      <c r="HQX36" s="27"/>
      <c r="HQY36" s="28"/>
      <c r="HQZ36" s="28"/>
      <c r="HRA36" s="28"/>
      <c r="HRB36" s="28"/>
      <c r="HRC36" s="7"/>
      <c r="HRD36" s="7"/>
      <c r="HRE36" s="6"/>
      <c r="HRF36" s="6"/>
      <c r="HRG36" s="27"/>
      <c r="HRH36" s="27"/>
      <c r="HRI36" s="27"/>
      <c r="HRJ36" s="27"/>
      <c r="HRK36" s="28"/>
      <c r="HRL36" s="28"/>
      <c r="HRM36" s="28"/>
      <c r="HRN36" s="28"/>
      <c r="HRO36" s="7"/>
      <c r="HRP36" s="7"/>
      <c r="HRQ36" s="6"/>
      <c r="HRR36" s="6"/>
      <c r="HRS36" s="27"/>
      <c r="HRT36" s="27"/>
      <c r="HRU36" s="27"/>
      <c r="HRV36" s="27"/>
      <c r="HRW36" s="28"/>
      <c r="HRX36" s="28"/>
      <c r="HRY36" s="28"/>
      <c r="HRZ36" s="28"/>
      <c r="HSA36" s="7"/>
      <c r="HSB36" s="7"/>
      <c r="HSC36" s="6"/>
      <c r="HSD36" s="6"/>
      <c r="HSE36" s="27"/>
      <c r="HSF36" s="27"/>
      <c r="HSG36" s="27"/>
      <c r="HSH36" s="27"/>
      <c r="HSI36" s="28"/>
      <c r="HSJ36" s="28"/>
      <c r="HSK36" s="28"/>
      <c r="HSL36" s="28"/>
      <c r="HSM36" s="7"/>
      <c r="HSN36" s="7"/>
      <c r="HSO36" s="6"/>
      <c r="HSP36" s="6"/>
      <c r="HSQ36" s="27"/>
      <c r="HSR36" s="27"/>
      <c r="HSS36" s="27"/>
      <c r="HST36" s="27"/>
      <c r="HSU36" s="28"/>
      <c r="HSV36" s="28"/>
      <c r="HSW36" s="28"/>
      <c r="HSX36" s="28"/>
      <c r="HSY36" s="7"/>
      <c r="HSZ36" s="7"/>
      <c r="HTA36" s="6"/>
      <c r="HTB36" s="6"/>
      <c r="HTC36" s="27"/>
      <c r="HTD36" s="27"/>
      <c r="HTE36" s="27"/>
      <c r="HTF36" s="27"/>
      <c r="HTG36" s="28"/>
      <c r="HTH36" s="28"/>
      <c r="HTI36" s="28"/>
      <c r="HTJ36" s="28"/>
      <c r="HTK36" s="7"/>
      <c r="HTL36" s="7"/>
      <c r="HTM36" s="6"/>
      <c r="HTN36" s="6"/>
      <c r="HTO36" s="27"/>
      <c r="HTP36" s="27"/>
      <c r="HTQ36" s="27"/>
      <c r="HTR36" s="27"/>
      <c r="HTS36" s="28"/>
      <c r="HTT36" s="28"/>
      <c r="HTU36" s="28"/>
      <c r="HTV36" s="28"/>
      <c r="HTW36" s="7"/>
      <c r="HTX36" s="7"/>
      <c r="HTY36" s="6"/>
      <c r="HTZ36" s="6"/>
      <c r="HUA36" s="27"/>
      <c r="HUB36" s="27"/>
      <c r="HUC36" s="27"/>
      <c r="HUD36" s="27"/>
      <c r="HUE36" s="28"/>
      <c r="HUF36" s="28"/>
      <c r="HUG36" s="28"/>
      <c r="HUH36" s="28"/>
      <c r="HUI36" s="7"/>
      <c r="HUJ36" s="7"/>
      <c r="HUK36" s="6"/>
      <c r="HUL36" s="6"/>
      <c r="HUM36" s="27"/>
      <c r="HUN36" s="27"/>
      <c r="HUO36" s="27"/>
      <c r="HUP36" s="27"/>
      <c r="HUQ36" s="28"/>
      <c r="HUR36" s="28"/>
      <c r="HUS36" s="28"/>
      <c r="HUT36" s="28"/>
      <c r="HUU36" s="7"/>
      <c r="HUV36" s="7"/>
      <c r="HUW36" s="6"/>
      <c r="HUX36" s="6"/>
      <c r="HUY36" s="27"/>
      <c r="HUZ36" s="27"/>
      <c r="HVA36" s="27"/>
      <c r="HVB36" s="27"/>
      <c r="HVC36" s="28"/>
      <c r="HVD36" s="28"/>
      <c r="HVE36" s="28"/>
      <c r="HVF36" s="28"/>
      <c r="HVG36" s="7"/>
      <c r="HVH36" s="7"/>
      <c r="HVI36" s="6"/>
      <c r="HVJ36" s="6"/>
      <c r="HVK36" s="27"/>
      <c r="HVL36" s="27"/>
      <c r="HVM36" s="27"/>
      <c r="HVN36" s="27"/>
      <c r="HVO36" s="28"/>
      <c r="HVP36" s="28"/>
      <c r="HVQ36" s="28"/>
      <c r="HVR36" s="28"/>
      <c r="HVS36" s="7"/>
      <c r="HVT36" s="7"/>
      <c r="HVU36" s="6"/>
      <c r="HVV36" s="6"/>
      <c r="HVW36" s="27"/>
      <c r="HVX36" s="27"/>
      <c r="HVY36" s="27"/>
      <c r="HVZ36" s="27"/>
      <c r="HWA36" s="28"/>
      <c r="HWB36" s="28"/>
      <c r="HWC36" s="28"/>
      <c r="HWD36" s="28"/>
      <c r="HWE36" s="7"/>
      <c r="HWF36" s="7"/>
      <c r="HWG36" s="6"/>
      <c r="HWH36" s="6"/>
      <c r="HWI36" s="27"/>
      <c r="HWJ36" s="27"/>
      <c r="HWK36" s="27"/>
      <c r="HWL36" s="27"/>
      <c r="HWM36" s="28"/>
      <c r="HWN36" s="28"/>
      <c r="HWO36" s="28"/>
      <c r="HWP36" s="28"/>
      <c r="HWQ36" s="7"/>
      <c r="HWR36" s="7"/>
      <c r="HWS36" s="6"/>
      <c r="HWT36" s="6"/>
      <c r="HWU36" s="27"/>
      <c r="HWV36" s="27"/>
      <c r="HWW36" s="27"/>
      <c r="HWX36" s="27"/>
      <c r="HWY36" s="28"/>
      <c r="HWZ36" s="28"/>
      <c r="HXA36" s="28"/>
      <c r="HXB36" s="28"/>
      <c r="HXC36" s="7"/>
      <c r="HXD36" s="7"/>
      <c r="HXE36" s="6"/>
      <c r="HXF36" s="6"/>
      <c r="HXG36" s="27"/>
      <c r="HXH36" s="27"/>
      <c r="HXI36" s="27"/>
      <c r="HXJ36" s="27"/>
      <c r="HXK36" s="28"/>
      <c r="HXL36" s="28"/>
      <c r="HXM36" s="28"/>
      <c r="HXN36" s="28"/>
      <c r="HXO36" s="7"/>
      <c r="HXP36" s="7"/>
      <c r="HXQ36" s="6"/>
      <c r="HXR36" s="6"/>
      <c r="HXS36" s="27"/>
      <c r="HXT36" s="27"/>
      <c r="HXU36" s="27"/>
      <c r="HXV36" s="27"/>
      <c r="HXW36" s="28"/>
      <c r="HXX36" s="28"/>
      <c r="HXY36" s="28"/>
      <c r="HXZ36" s="28"/>
      <c r="HYA36" s="7"/>
      <c r="HYB36" s="7"/>
      <c r="HYC36" s="6"/>
      <c r="HYD36" s="6"/>
      <c r="HYE36" s="27"/>
      <c r="HYF36" s="27"/>
      <c r="HYG36" s="27"/>
      <c r="HYH36" s="27"/>
      <c r="HYI36" s="28"/>
      <c r="HYJ36" s="28"/>
      <c r="HYK36" s="28"/>
      <c r="HYL36" s="28"/>
      <c r="HYM36" s="7"/>
      <c r="HYN36" s="7"/>
      <c r="HYO36" s="6"/>
      <c r="HYP36" s="6"/>
      <c r="HYQ36" s="27"/>
      <c r="HYR36" s="27"/>
      <c r="HYS36" s="27"/>
      <c r="HYT36" s="27"/>
      <c r="HYU36" s="28"/>
      <c r="HYV36" s="28"/>
      <c r="HYW36" s="28"/>
      <c r="HYX36" s="28"/>
      <c r="HYY36" s="7"/>
      <c r="HYZ36" s="7"/>
      <c r="HZA36" s="6"/>
      <c r="HZB36" s="6"/>
      <c r="HZC36" s="27"/>
      <c r="HZD36" s="27"/>
      <c r="HZE36" s="27"/>
      <c r="HZF36" s="27"/>
      <c r="HZG36" s="28"/>
      <c r="HZH36" s="28"/>
      <c r="HZI36" s="28"/>
      <c r="HZJ36" s="28"/>
      <c r="HZK36" s="7"/>
      <c r="HZL36" s="7"/>
      <c r="HZM36" s="6"/>
      <c r="HZN36" s="6"/>
      <c r="HZO36" s="27"/>
      <c r="HZP36" s="27"/>
      <c r="HZQ36" s="27"/>
      <c r="HZR36" s="27"/>
      <c r="HZS36" s="28"/>
      <c r="HZT36" s="28"/>
      <c r="HZU36" s="28"/>
      <c r="HZV36" s="28"/>
      <c r="HZW36" s="7"/>
      <c r="HZX36" s="7"/>
      <c r="HZY36" s="6"/>
      <c r="HZZ36" s="6"/>
      <c r="IAA36" s="27"/>
      <c r="IAB36" s="27"/>
      <c r="IAC36" s="27"/>
      <c r="IAD36" s="27"/>
      <c r="IAE36" s="28"/>
      <c r="IAF36" s="28"/>
      <c r="IAG36" s="28"/>
      <c r="IAH36" s="28"/>
      <c r="IAI36" s="7"/>
      <c r="IAJ36" s="7"/>
      <c r="IAK36" s="6"/>
      <c r="IAL36" s="6"/>
      <c r="IAM36" s="27"/>
      <c r="IAN36" s="27"/>
      <c r="IAO36" s="27"/>
      <c r="IAP36" s="27"/>
      <c r="IAQ36" s="28"/>
      <c r="IAR36" s="28"/>
      <c r="IAS36" s="28"/>
      <c r="IAT36" s="28"/>
      <c r="IAU36" s="7"/>
      <c r="IAV36" s="7"/>
      <c r="IAW36" s="6"/>
      <c r="IAX36" s="6"/>
      <c r="IAY36" s="27"/>
      <c r="IAZ36" s="27"/>
      <c r="IBA36" s="27"/>
      <c r="IBB36" s="27"/>
      <c r="IBC36" s="28"/>
      <c r="IBD36" s="28"/>
      <c r="IBE36" s="28"/>
      <c r="IBF36" s="28"/>
      <c r="IBG36" s="7"/>
      <c r="IBH36" s="7"/>
      <c r="IBI36" s="6"/>
      <c r="IBJ36" s="6"/>
      <c r="IBK36" s="27"/>
      <c r="IBL36" s="27"/>
      <c r="IBM36" s="27"/>
      <c r="IBN36" s="27"/>
      <c r="IBO36" s="28"/>
      <c r="IBP36" s="28"/>
      <c r="IBQ36" s="28"/>
      <c r="IBR36" s="28"/>
      <c r="IBS36" s="7"/>
      <c r="IBT36" s="7"/>
      <c r="IBU36" s="6"/>
      <c r="IBV36" s="6"/>
      <c r="IBW36" s="27"/>
      <c r="IBX36" s="27"/>
      <c r="IBY36" s="27"/>
      <c r="IBZ36" s="27"/>
      <c r="ICA36" s="28"/>
      <c r="ICB36" s="28"/>
      <c r="ICC36" s="28"/>
      <c r="ICD36" s="28"/>
      <c r="ICE36" s="7"/>
      <c r="ICF36" s="7"/>
      <c r="ICG36" s="6"/>
      <c r="ICH36" s="6"/>
      <c r="ICI36" s="27"/>
      <c r="ICJ36" s="27"/>
      <c r="ICK36" s="27"/>
      <c r="ICL36" s="27"/>
      <c r="ICM36" s="28"/>
      <c r="ICN36" s="28"/>
      <c r="ICO36" s="28"/>
      <c r="ICP36" s="28"/>
      <c r="ICQ36" s="7"/>
      <c r="ICR36" s="7"/>
      <c r="ICS36" s="6"/>
      <c r="ICT36" s="6"/>
      <c r="ICU36" s="27"/>
      <c r="ICV36" s="27"/>
      <c r="ICW36" s="27"/>
      <c r="ICX36" s="27"/>
      <c r="ICY36" s="28"/>
      <c r="ICZ36" s="28"/>
      <c r="IDA36" s="28"/>
      <c r="IDB36" s="28"/>
      <c r="IDC36" s="7"/>
      <c r="IDD36" s="7"/>
      <c r="IDE36" s="6"/>
      <c r="IDF36" s="6"/>
      <c r="IDG36" s="27"/>
      <c r="IDH36" s="27"/>
      <c r="IDI36" s="27"/>
      <c r="IDJ36" s="27"/>
      <c r="IDK36" s="28"/>
      <c r="IDL36" s="28"/>
      <c r="IDM36" s="28"/>
      <c r="IDN36" s="28"/>
      <c r="IDO36" s="7"/>
      <c r="IDP36" s="7"/>
      <c r="IDQ36" s="6"/>
      <c r="IDR36" s="6"/>
      <c r="IDS36" s="27"/>
      <c r="IDT36" s="27"/>
      <c r="IDU36" s="27"/>
      <c r="IDV36" s="27"/>
      <c r="IDW36" s="28"/>
      <c r="IDX36" s="28"/>
      <c r="IDY36" s="28"/>
      <c r="IDZ36" s="28"/>
      <c r="IEA36" s="7"/>
      <c r="IEB36" s="7"/>
      <c r="IEC36" s="6"/>
      <c r="IED36" s="6"/>
      <c r="IEE36" s="27"/>
      <c r="IEF36" s="27"/>
      <c r="IEG36" s="27"/>
      <c r="IEH36" s="27"/>
      <c r="IEI36" s="28"/>
      <c r="IEJ36" s="28"/>
      <c r="IEK36" s="28"/>
      <c r="IEL36" s="28"/>
      <c r="IEM36" s="7"/>
      <c r="IEN36" s="7"/>
      <c r="IEO36" s="6"/>
      <c r="IEP36" s="6"/>
      <c r="IEQ36" s="27"/>
      <c r="IER36" s="27"/>
      <c r="IES36" s="27"/>
      <c r="IET36" s="27"/>
      <c r="IEU36" s="28"/>
      <c r="IEV36" s="28"/>
      <c r="IEW36" s="28"/>
      <c r="IEX36" s="28"/>
      <c r="IEY36" s="7"/>
      <c r="IEZ36" s="7"/>
      <c r="IFA36" s="6"/>
      <c r="IFB36" s="6"/>
      <c r="IFC36" s="27"/>
      <c r="IFD36" s="27"/>
      <c r="IFE36" s="27"/>
      <c r="IFF36" s="27"/>
      <c r="IFG36" s="28"/>
      <c r="IFH36" s="28"/>
      <c r="IFI36" s="28"/>
      <c r="IFJ36" s="28"/>
      <c r="IFK36" s="7"/>
      <c r="IFL36" s="7"/>
      <c r="IFM36" s="6"/>
      <c r="IFN36" s="6"/>
      <c r="IFO36" s="27"/>
      <c r="IFP36" s="27"/>
      <c r="IFQ36" s="27"/>
      <c r="IFR36" s="27"/>
      <c r="IFS36" s="28"/>
      <c r="IFT36" s="28"/>
      <c r="IFU36" s="28"/>
      <c r="IFV36" s="28"/>
      <c r="IFW36" s="7"/>
      <c r="IFX36" s="7"/>
      <c r="IFY36" s="6"/>
      <c r="IFZ36" s="6"/>
      <c r="IGA36" s="27"/>
      <c r="IGB36" s="27"/>
      <c r="IGC36" s="27"/>
      <c r="IGD36" s="27"/>
      <c r="IGE36" s="28"/>
      <c r="IGF36" s="28"/>
      <c r="IGG36" s="28"/>
      <c r="IGH36" s="28"/>
      <c r="IGI36" s="7"/>
      <c r="IGJ36" s="7"/>
      <c r="IGK36" s="6"/>
      <c r="IGL36" s="6"/>
      <c r="IGM36" s="27"/>
      <c r="IGN36" s="27"/>
      <c r="IGO36" s="27"/>
      <c r="IGP36" s="27"/>
      <c r="IGQ36" s="28"/>
      <c r="IGR36" s="28"/>
      <c r="IGS36" s="28"/>
      <c r="IGT36" s="28"/>
      <c r="IGU36" s="7"/>
      <c r="IGV36" s="7"/>
      <c r="IGW36" s="6"/>
      <c r="IGX36" s="6"/>
      <c r="IGY36" s="27"/>
      <c r="IGZ36" s="27"/>
      <c r="IHA36" s="27"/>
      <c r="IHB36" s="27"/>
      <c r="IHC36" s="28"/>
      <c r="IHD36" s="28"/>
      <c r="IHE36" s="28"/>
      <c r="IHF36" s="28"/>
      <c r="IHG36" s="7"/>
      <c r="IHH36" s="7"/>
      <c r="IHI36" s="6"/>
      <c r="IHJ36" s="6"/>
      <c r="IHK36" s="27"/>
      <c r="IHL36" s="27"/>
      <c r="IHM36" s="27"/>
      <c r="IHN36" s="27"/>
      <c r="IHO36" s="28"/>
      <c r="IHP36" s="28"/>
      <c r="IHQ36" s="28"/>
      <c r="IHR36" s="28"/>
      <c r="IHS36" s="7"/>
      <c r="IHT36" s="7"/>
      <c r="IHU36" s="6"/>
      <c r="IHV36" s="6"/>
      <c r="IHW36" s="27"/>
      <c r="IHX36" s="27"/>
      <c r="IHY36" s="27"/>
      <c r="IHZ36" s="27"/>
      <c r="IIA36" s="28"/>
      <c r="IIB36" s="28"/>
      <c r="IIC36" s="28"/>
      <c r="IID36" s="28"/>
      <c r="IIE36" s="7"/>
      <c r="IIF36" s="7"/>
      <c r="IIG36" s="6"/>
      <c r="IIH36" s="6"/>
      <c r="III36" s="27"/>
      <c r="IIJ36" s="27"/>
      <c r="IIK36" s="27"/>
      <c r="IIL36" s="27"/>
      <c r="IIM36" s="28"/>
      <c r="IIN36" s="28"/>
      <c r="IIO36" s="28"/>
      <c r="IIP36" s="28"/>
      <c r="IIQ36" s="7"/>
      <c r="IIR36" s="7"/>
      <c r="IIS36" s="6"/>
      <c r="IIT36" s="6"/>
      <c r="IIU36" s="27"/>
      <c r="IIV36" s="27"/>
      <c r="IIW36" s="27"/>
      <c r="IIX36" s="27"/>
      <c r="IIY36" s="28"/>
      <c r="IIZ36" s="28"/>
      <c r="IJA36" s="28"/>
      <c r="IJB36" s="28"/>
      <c r="IJC36" s="7"/>
      <c r="IJD36" s="7"/>
      <c r="IJE36" s="6"/>
      <c r="IJF36" s="6"/>
      <c r="IJG36" s="27"/>
      <c r="IJH36" s="27"/>
      <c r="IJI36" s="27"/>
      <c r="IJJ36" s="27"/>
      <c r="IJK36" s="28"/>
      <c r="IJL36" s="28"/>
      <c r="IJM36" s="28"/>
      <c r="IJN36" s="28"/>
      <c r="IJO36" s="7"/>
      <c r="IJP36" s="7"/>
      <c r="IJQ36" s="6"/>
      <c r="IJR36" s="6"/>
      <c r="IJS36" s="27"/>
      <c r="IJT36" s="27"/>
      <c r="IJU36" s="27"/>
      <c r="IJV36" s="27"/>
      <c r="IJW36" s="28"/>
      <c r="IJX36" s="28"/>
      <c r="IJY36" s="28"/>
      <c r="IJZ36" s="28"/>
      <c r="IKA36" s="7"/>
      <c r="IKB36" s="7"/>
      <c r="IKC36" s="6"/>
      <c r="IKD36" s="6"/>
      <c r="IKE36" s="27"/>
      <c r="IKF36" s="27"/>
      <c r="IKG36" s="27"/>
      <c r="IKH36" s="27"/>
      <c r="IKI36" s="28"/>
      <c r="IKJ36" s="28"/>
      <c r="IKK36" s="28"/>
      <c r="IKL36" s="28"/>
      <c r="IKM36" s="7"/>
      <c r="IKN36" s="7"/>
      <c r="IKO36" s="6"/>
      <c r="IKP36" s="6"/>
      <c r="IKQ36" s="27"/>
      <c r="IKR36" s="27"/>
      <c r="IKS36" s="27"/>
      <c r="IKT36" s="27"/>
      <c r="IKU36" s="28"/>
      <c r="IKV36" s="28"/>
      <c r="IKW36" s="28"/>
      <c r="IKX36" s="28"/>
      <c r="IKY36" s="7"/>
      <c r="IKZ36" s="7"/>
      <c r="ILA36" s="6"/>
      <c r="ILB36" s="6"/>
      <c r="ILC36" s="27"/>
      <c r="ILD36" s="27"/>
      <c r="ILE36" s="27"/>
      <c r="ILF36" s="27"/>
      <c r="ILG36" s="28"/>
      <c r="ILH36" s="28"/>
      <c r="ILI36" s="28"/>
      <c r="ILJ36" s="28"/>
      <c r="ILK36" s="7"/>
      <c r="ILL36" s="7"/>
      <c r="ILM36" s="6"/>
      <c r="ILN36" s="6"/>
      <c r="ILO36" s="27"/>
      <c r="ILP36" s="27"/>
      <c r="ILQ36" s="27"/>
      <c r="ILR36" s="27"/>
      <c r="ILS36" s="28"/>
      <c r="ILT36" s="28"/>
      <c r="ILU36" s="28"/>
      <c r="ILV36" s="28"/>
      <c r="ILW36" s="7"/>
      <c r="ILX36" s="7"/>
      <c r="ILY36" s="6"/>
      <c r="ILZ36" s="6"/>
      <c r="IMA36" s="27"/>
      <c r="IMB36" s="27"/>
      <c r="IMC36" s="27"/>
      <c r="IMD36" s="27"/>
      <c r="IME36" s="28"/>
      <c r="IMF36" s="28"/>
      <c r="IMG36" s="28"/>
      <c r="IMH36" s="28"/>
      <c r="IMI36" s="7"/>
      <c r="IMJ36" s="7"/>
      <c r="IMK36" s="6"/>
      <c r="IML36" s="6"/>
      <c r="IMM36" s="27"/>
      <c r="IMN36" s="27"/>
      <c r="IMO36" s="27"/>
      <c r="IMP36" s="27"/>
      <c r="IMQ36" s="28"/>
      <c r="IMR36" s="28"/>
      <c r="IMS36" s="28"/>
      <c r="IMT36" s="28"/>
      <c r="IMU36" s="7"/>
      <c r="IMV36" s="7"/>
      <c r="IMW36" s="6"/>
      <c r="IMX36" s="6"/>
      <c r="IMY36" s="27"/>
      <c r="IMZ36" s="27"/>
      <c r="INA36" s="27"/>
      <c r="INB36" s="27"/>
      <c r="INC36" s="28"/>
      <c r="IND36" s="28"/>
      <c r="INE36" s="28"/>
      <c r="INF36" s="28"/>
      <c r="ING36" s="7"/>
      <c r="INH36" s="7"/>
      <c r="INI36" s="6"/>
      <c r="INJ36" s="6"/>
      <c r="INK36" s="27"/>
      <c r="INL36" s="27"/>
      <c r="INM36" s="27"/>
      <c r="INN36" s="27"/>
      <c r="INO36" s="28"/>
      <c r="INP36" s="28"/>
      <c r="INQ36" s="28"/>
      <c r="INR36" s="28"/>
      <c r="INS36" s="7"/>
      <c r="INT36" s="7"/>
      <c r="INU36" s="6"/>
      <c r="INV36" s="6"/>
      <c r="INW36" s="27"/>
      <c r="INX36" s="27"/>
      <c r="INY36" s="27"/>
      <c r="INZ36" s="27"/>
      <c r="IOA36" s="28"/>
      <c r="IOB36" s="28"/>
      <c r="IOC36" s="28"/>
      <c r="IOD36" s="28"/>
      <c r="IOE36" s="7"/>
      <c r="IOF36" s="7"/>
      <c r="IOG36" s="6"/>
      <c r="IOH36" s="6"/>
      <c r="IOI36" s="27"/>
      <c r="IOJ36" s="27"/>
      <c r="IOK36" s="27"/>
      <c r="IOL36" s="27"/>
      <c r="IOM36" s="28"/>
      <c r="ION36" s="28"/>
      <c r="IOO36" s="28"/>
      <c r="IOP36" s="28"/>
      <c r="IOQ36" s="7"/>
      <c r="IOR36" s="7"/>
      <c r="IOS36" s="6"/>
      <c r="IOT36" s="6"/>
      <c r="IOU36" s="27"/>
      <c r="IOV36" s="27"/>
      <c r="IOW36" s="27"/>
      <c r="IOX36" s="27"/>
      <c r="IOY36" s="28"/>
      <c r="IOZ36" s="28"/>
      <c r="IPA36" s="28"/>
      <c r="IPB36" s="28"/>
      <c r="IPC36" s="7"/>
      <c r="IPD36" s="7"/>
      <c r="IPE36" s="6"/>
      <c r="IPF36" s="6"/>
      <c r="IPG36" s="27"/>
      <c r="IPH36" s="27"/>
      <c r="IPI36" s="27"/>
      <c r="IPJ36" s="27"/>
      <c r="IPK36" s="28"/>
      <c r="IPL36" s="28"/>
      <c r="IPM36" s="28"/>
      <c r="IPN36" s="28"/>
      <c r="IPO36" s="7"/>
      <c r="IPP36" s="7"/>
      <c r="IPQ36" s="6"/>
      <c r="IPR36" s="6"/>
      <c r="IPS36" s="27"/>
      <c r="IPT36" s="27"/>
      <c r="IPU36" s="27"/>
      <c r="IPV36" s="27"/>
      <c r="IPW36" s="28"/>
      <c r="IPX36" s="28"/>
      <c r="IPY36" s="28"/>
      <c r="IPZ36" s="28"/>
      <c r="IQA36" s="7"/>
      <c r="IQB36" s="7"/>
      <c r="IQC36" s="6"/>
      <c r="IQD36" s="6"/>
      <c r="IQE36" s="27"/>
      <c r="IQF36" s="27"/>
      <c r="IQG36" s="27"/>
      <c r="IQH36" s="27"/>
      <c r="IQI36" s="28"/>
      <c r="IQJ36" s="28"/>
      <c r="IQK36" s="28"/>
      <c r="IQL36" s="28"/>
      <c r="IQM36" s="7"/>
      <c r="IQN36" s="7"/>
      <c r="IQO36" s="6"/>
      <c r="IQP36" s="6"/>
      <c r="IQQ36" s="27"/>
      <c r="IQR36" s="27"/>
      <c r="IQS36" s="27"/>
      <c r="IQT36" s="27"/>
      <c r="IQU36" s="28"/>
      <c r="IQV36" s="28"/>
      <c r="IQW36" s="28"/>
      <c r="IQX36" s="28"/>
      <c r="IQY36" s="7"/>
      <c r="IQZ36" s="7"/>
      <c r="IRA36" s="6"/>
      <c r="IRB36" s="6"/>
      <c r="IRC36" s="27"/>
      <c r="IRD36" s="27"/>
      <c r="IRE36" s="27"/>
      <c r="IRF36" s="27"/>
      <c r="IRG36" s="28"/>
      <c r="IRH36" s="28"/>
      <c r="IRI36" s="28"/>
      <c r="IRJ36" s="28"/>
      <c r="IRK36" s="7"/>
      <c r="IRL36" s="7"/>
      <c r="IRM36" s="6"/>
      <c r="IRN36" s="6"/>
      <c r="IRO36" s="27"/>
      <c r="IRP36" s="27"/>
      <c r="IRQ36" s="27"/>
      <c r="IRR36" s="27"/>
      <c r="IRS36" s="28"/>
      <c r="IRT36" s="28"/>
      <c r="IRU36" s="28"/>
      <c r="IRV36" s="28"/>
      <c r="IRW36" s="7"/>
      <c r="IRX36" s="7"/>
      <c r="IRY36" s="6"/>
      <c r="IRZ36" s="6"/>
      <c r="ISA36" s="27"/>
      <c r="ISB36" s="27"/>
      <c r="ISC36" s="27"/>
      <c r="ISD36" s="27"/>
      <c r="ISE36" s="28"/>
      <c r="ISF36" s="28"/>
      <c r="ISG36" s="28"/>
      <c r="ISH36" s="28"/>
      <c r="ISI36" s="7"/>
      <c r="ISJ36" s="7"/>
      <c r="ISK36" s="6"/>
      <c r="ISL36" s="6"/>
      <c r="ISM36" s="27"/>
      <c r="ISN36" s="27"/>
      <c r="ISO36" s="27"/>
      <c r="ISP36" s="27"/>
      <c r="ISQ36" s="28"/>
      <c r="ISR36" s="28"/>
      <c r="ISS36" s="28"/>
      <c r="IST36" s="28"/>
      <c r="ISU36" s="7"/>
      <c r="ISV36" s="7"/>
      <c r="ISW36" s="6"/>
      <c r="ISX36" s="6"/>
      <c r="ISY36" s="27"/>
      <c r="ISZ36" s="27"/>
      <c r="ITA36" s="27"/>
      <c r="ITB36" s="27"/>
      <c r="ITC36" s="28"/>
      <c r="ITD36" s="28"/>
      <c r="ITE36" s="28"/>
      <c r="ITF36" s="28"/>
      <c r="ITG36" s="7"/>
      <c r="ITH36" s="7"/>
      <c r="ITI36" s="6"/>
      <c r="ITJ36" s="6"/>
      <c r="ITK36" s="27"/>
      <c r="ITL36" s="27"/>
      <c r="ITM36" s="27"/>
      <c r="ITN36" s="27"/>
      <c r="ITO36" s="28"/>
      <c r="ITP36" s="28"/>
      <c r="ITQ36" s="28"/>
      <c r="ITR36" s="28"/>
      <c r="ITS36" s="7"/>
      <c r="ITT36" s="7"/>
      <c r="ITU36" s="6"/>
      <c r="ITV36" s="6"/>
      <c r="ITW36" s="27"/>
      <c r="ITX36" s="27"/>
      <c r="ITY36" s="27"/>
      <c r="ITZ36" s="27"/>
      <c r="IUA36" s="28"/>
      <c r="IUB36" s="28"/>
      <c r="IUC36" s="28"/>
      <c r="IUD36" s="28"/>
      <c r="IUE36" s="7"/>
      <c r="IUF36" s="7"/>
      <c r="IUG36" s="6"/>
      <c r="IUH36" s="6"/>
      <c r="IUI36" s="27"/>
      <c r="IUJ36" s="27"/>
      <c r="IUK36" s="27"/>
      <c r="IUL36" s="27"/>
      <c r="IUM36" s="28"/>
      <c r="IUN36" s="28"/>
      <c r="IUO36" s="28"/>
      <c r="IUP36" s="28"/>
      <c r="IUQ36" s="7"/>
      <c r="IUR36" s="7"/>
      <c r="IUS36" s="6"/>
      <c r="IUT36" s="6"/>
      <c r="IUU36" s="27"/>
      <c r="IUV36" s="27"/>
      <c r="IUW36" s="27"/>
      <c r="IUX36" s="27"/>
      <c r="IUY36" s="28"/>
      <c r="IUZ36" s="28"/>
      <c r="IVA36" s="28"/>
      <c r="IVB36" s="28"/>
      <c r="IVC36" s="7"/>
      <c r="IVD36" s="7"/>
      <c r="IVE36" s="6"/>
      <c r="IVF36" s="6"/>
      <c r="IVG36" s="27"/>
      <c r="IVH36" s="27"/>
      <c r="IVI36" s="27"/>
      <c r="IVJ36" s="27"/>
      <c r="IVK36" s="28"/>
      <c r="IVL36" s="28"/>
      <c r="IVM36" s="28"/>
      <c r="IVN36" s="28"/>
      <c r="IVO36" s="7"/>
      <c r="IVP36" s="7"/>
      <c r="IVQ36" s="6"/>
      <c r="IVR36" s="6"/>
      <c r="IVS36" s="27"/>
      <c r="IVT36" s="27"/>
      <c r="IVU36" s="27"/>
      <c r="IVV36" s="27"/>
      <c r="IVW36" s="28"/>
      <c r="IVX36" s="28"/>
      <c r="IVY36" s="28"/>
      <c r="IVZ36" s="28"/>
      <c r="IWA36" s="7"/>
      <c r="IWB36" s="7"/>
      <c r="IWC36" s="6"/>
      <c r="IWD36" s="6"/>
      <c r="IWE36" s="27"/>
      <c r="IWF36" s="27"/>
      <c r="IWG36" s="27"/>
      <c r="IWH36" s="27"/>
      <c r="IWI36" s="28"/>
      <c r="IWJ36" s="28"/>
      <c r="IWK36" s="28"/>
      <c r="IWL36" s="28"/>
      <c r="IWM36" s="7"/>
      <c r="IWN36" s="7"/>
      <c r="IWO36" s="6"/>
      <c r="IWP36" s="6"/>
      <c r="IWQ36" s="27"/>
      <c r="IWR36" s="27"/>
      <c r="IWS36" s="27"/>
      <c r="IWT36" s="27"/>
      <c r="IWU36" s="28"/>
      <c r="IWV36" s="28"/>
      <c r="IWW36" s="28"/>
      <c r="IWX36" s="28"/>
      <c r="IWY36" s="7"/>
      <c r="IWZ36" s="7"/>
      <c r="IXA36" s="6"/>
      <c r="IXB36" s="6"/>
      <c r="IXC36" s="27"/>
      <c r="IXD36" s="27"/>
      <c r="IXE36" s="27"/>
      <c r="IXF36" s="27"/>
      <c r="IXG36" s="28"/>
      <c r="IXH36" s="28"/>
      <c r="IXI36" s="28"/>
      <c r="IXJ36" s="28"/>
      <c r="IXK36" s="7"/>
      <c r="IXL36" s="7"/>
      <c r="IXM36" s="6"/>
      <c r="IXN36" s="6"/>
      <c r="IXO36" s="27"/>
      <c r="IXP36" s="27"/>
      <c r="IXQ36" s="27"/>
      <c r="IXR36" s="27"/>
      <c r="IXS36" s="28"/>
      <c r="IXT36" s="28"/>
      <c r="IXU36" s="28"/>
      <c r="IXV36" s="28"/>
      <c r="IXW36" s="7"/>
      <c r="IXX36" s="7"/>
      <c r="IXY36" s="6"/>
      <c r="IXZ36" s="6"/>
      <c r="IYA36" s="27"/>
      <c r="IYB36" s="27"/>
      <c r="IYC36" s="27"/>
      <c r="IYD36" s="27"/>
      <c r="IYE36" s="28"/>
      <c r="IYF36" s="28"/>
      <c r="IYG36" s="28"/>
      <c r="IYH36" s="28"/>
      <c r="IYI36" s="7"/>
      <c r="IYJ36" s="7"/>
      <c r="IYK36" s="6"/>
      <c r="IYL36" s="6"/>
      <c r="IYM36" s="27"/>
      <c r="IYN36" s="27"/>
      <c r="IYO36" s="27"/>
      <c r="IYP36" s="27"/>
      <c r="IYQ36" s="28"/>
      <c r="IYR36" s="28"/>
      <c r="IYS36" s="28"/>
      <c r="IYT36" s="28"/>
      <c r="IYU36" s="7"/>
      <c r="IYV36" s="7"/>
      <c r="IYW36" s="6"/>
      <c r="IYX36" s="6"/>
      <c r="IYY36" s="27"/>
      <c r="IYZ36" s="27"/>
      <c r="IZA36" s="27"/>
      <c r="IZB36" s="27"/>
      <c r="IZC36" s="28"/>
      <c r="IZD36" s="28"/>
      <c r="IZE36" s="28"/>
      <c r="IZF36" s="28"/>
      <c r="IZG36" s="7"/>
      <c r="IZH36" s="7"/>
      <c r="IZI36" s="6"/>
      <c r="IZJ36" s="6"/>
      <c r="IZK36" s="27"/>
      <c r="IZL36" s="27"/>
      <c r="IZM36" s="27"/>
      <c r="IZN36" s="27"/>
      <c r="IZO36" s="28"/>
      <c r="IZP36" s="28"/>
      <c r="IZQ36" s="28"/>
      <c r="IZR36" s="28"/>
      <c r="IZS36" s="7"/>
      <c r="IZT36" s="7"/>
      <c r="IZU36" s="6"/>
      <c r="IZV36" s="6"/>
      <c r="IZW36" s="27"/>
      <c r="IZX36" s="27"/>
      <c r="IZY36" s="27"/>
      <c r="IZZ36" s="27"/>
      <c r="JAA36" s="28"/>
      <c r="JAB36" s="28"/>
      <c r="JAC36" s="28"/>
      <c r="JAD36" s="28"/>
      <c r="JAE36" s="7"/>
      <c r="JAF36" s="7"/>
      <c r="JAG36" s="6"/>
      <c r="JAH36" s="6"/>
      <c r="JAI36" s="27"/>
      <c r="JAJ36" s="27"/>
      <c r="JAK36" s="27"/>
      <c r="JAL36" s="27"/>
      <c r="JAM36" s="28"/>
      <c r="JAN36" s="28"/>
      <c r="JAO36" s="28"/>
      <c r="JAP36" s="28"/>
      <c r="JAQ36" s="7"/>
      <c r="JAR36" s="7"/>
      <c r="JAS36" s="6"/>
      <c r="JAT36" s="6"/>
      <c r="JAU36" s="27"/>
      <c r="JAV36" s="27"/>
      <c r="JAW36" s="27"/>
      <c r="JAX36" s="27"/>
      <c r="JAY36" s="28"/>
      <c r="JAZ36" s="28"/>
      <c r="JBA36" s="28"/>
      <c r="JBB36" s="28"/>
      <c r="JBC36" s="7"/>
      <c r="JBD36" s="7"/>
      <c r="JBE36" s="6"/>
      <c r="JBF36" s="6"/>
      <c r="JBG36" s="27"/>
      <c r="JBH36" s="27"/>
      <c r="JBI36" s="27"/>
      <c r="JBJ36" s="27"/>
      <c r="JBK36" s="28"/>
      <c r="JBL36" s="28"/>
      <c r="JBM36" s="28"/>
      <c r="JBN36" s="28"/>
      <c r="JBO36" s="7"/>
      <c r="JBP36" s="7"/>
      <c r="JBQ36" s="6"/>
      <c r="JBR36" s="6"/>
      <c r="JBS36" s="27"/>
      <c r="JBT36" s="27"/>
      <c r="JBU36" s="27"/>
      <c r="JBV36" s="27"/>
      <c r="JBW36" s="28"/>
      <c r="JBX36" s="28"/>
      <c r="JBY36" s="28"/>
      <c r="JBZ36" s="28"/>
      <c r="JCA36" s="7"/>
      <c r="JCB36" s="7"/>
      <c r="JCC36" s="6"/>
      <c r="JCD36" s="6"/>
      <c r="JCE36" s="27"/>
      <c r="JCF36" s="27"/>
      <c r="JCG36" s="27"/>
      <c r="JCH36" s="27"/>
      <c r="JCI36" s="28"/>
      <c r="JCJ36" s="28"/>
      <c r="JCK36" s="28"/>
      <c r="JCL36" s="28"/>
      <c r="JCM36" s="7"/>
      <c r="JCN36" s="7"/>
      <c r="JCO36" s="6"/>
      <c r="JCP36" s="6"/>
      <c r="JCQ36" s="27"/>
      <c r="JCR36" s="27"/>
      <c r="JCS36" s="27"/>
      <c r="JCT36" s="27"/>
      <c r="JCU36" s="28"/>
      <c r="JCV36" s="28"/>
      <c r="JCW36" s="28"/>
      <c r="JCX36" s="28"/>
      <c r="JCY36" s="7"/>
      <c r="JCZ36" s="7"/>
      <c r="JDA36" s="6"/>
      <c r="JDB36" s="6"/>
      <c r="JDC36" s="27"/>
      <c r="JDD36" s="27"/>
      <c r="JDE36" s="27"/>
      <c r="JDF36" s="27"/>
      <c r="JDG36" s="28"/>
      <c r="JDH36" s="28"/>
      <c r="JDI36" s="28"/>
      <c r="JDJ36" s="28"/>
      <c r="JDK36" s="7"/>
      <c r="JDL36" s="7"/>
      <c r="JDM36" s="6"/>
      <c r="JDN36" s="6"/>
      <c r="JDO36" s="27"/>
      <c r="JDP36" s="27"/>
      <c r="JDQ36" s="27"/>
      <c r="JDR36" s="27"/>
      <c r="JDS36" s="28"/>
      <c r="JDT36" s="28"/>
      <c r="JDU36" s="28"/>
      <c r="JDV36" s="28"/>
      <c r="JDW36" s="7"/>
      <c r="JDX36" s="7"/>
      <c r="JDY36" s="6"/>
      <c r="JDZ36" s="6"/>
      <c r="JEA36" s="27"/>
      <c r="JEB36" s="27"/>
      <c r="JEC36" s="27"/>
      <c r="JED36" s="27"/>
      <c r="JEE36" s="28"/>
      <c r="JEF36" s="28"/>
      <c r="JEG36" s="28"/>
      <c r="JEH36" s="28"/>
      <c r="JEI36" s="7"/>
      <c r="JEJ36" s="7"/>
      <c r="JEK36" s="6"/>
      <c r="JEL36" s="6"/>
      <c r="JEM36" s="27"/>
      <c r="JEN36" s="27"/>
      <c r="JEO36" s="27"/>
      <c r="JEP36" s="27"/>
      <c r="JEQ36" s="28"/>
      <c r="JER36" s="28"/>
      <c r="JES36" s="28"/>
      <c r="JET36" s="28"/>
      <c r="JEU36" s="7"/>
      <c r="JEV36" s="7"/>
      <c r="JEW36" s="6"/>
      <c r="JEX36" s="6"/>
      <c r="JEY36" s="27"/>
      <c r="JEZ36" s="27"/>
      <c r="JFA36" s="27"/>
      <c r="JFB36" s="27"/>
      <c r="JFC36" s="28"/>
      <c r="JFD36" s="28"/>
      <c r="JFE36" s="28"/>
      <c r="JFF36" s="28"/>
      <c r="JFG36" s="7"/>
      <c r="JFH36" s="7"/>
      <c r="JFI36" s="6"/>
      <c r="JFJ36" s="6"/>
      <c r="JFK36" s="27"/>
      <c r="JFL36" s="27"/>
      <c r="JFM36" s="27"/>
      <c r="JFN36" s="27"/>
      <c r="JFO36" s="28"/>
      <c r="JFP36" s="28"/>
      <c r="JFQ36" s="28"/>
      <c r="JFR36" s="28"/>
      <c r="JFS36" s="7"/>
      <c r="JFT36" s="7"/>
      <c r="JFU36" s="6"/>
      <c r="JFV36" s="6"/>
      <c r="JFW36" s="27"/>
      <c r="JFX36" s="27"/>
      <c r="JFY36" s="27"/>
      <c r="JFZ36" s="27"/>
      <c r="JGA36" s="28"/>
      <c r="JGB36" s="28"/>
      <c r="JGC36" s="28"/>
      <c r="JGD36" s="28"/>
      <c r="JGE36" s="7"/>
      <c r="JGF36" s="7"/>
      <c r="JGG36" s="6"/>
      <c r="JGH36" s="6"/>
      <c r="JGI36" s="27"/>
      <c r="JGJ36" s="27"/>
      <c r="JGK36" s="27"/>
      <c r="JGL36" s="27"/>
      <c r="JGM36" s="28"/>
      <c r="JGN36" s="28"/>
      <c r="JGO36" s="28"/>
      <c r="JGP36" s="28"/>
      <c r="JGQ36" s="7"/>
      <c r="JGR36" s="7"/>
      <c r="JGS36" s="6"/>
      <c r="JGT36" s="6"/>
      <c r="JGU36" s="27"/>
      <c r="JGV36" s="27"/>
      <c r="JGW36" s="27"/>
      <c r="JGX36" s="27"/>
      <c r="JGY36" s="28"/>
      <c r="JGZ36" s="28"/>
      <c r="JHA36" s="28"/>
      <c r="JHB36" s="28"/>
      <c r="JHC36" s="7"/>
      <c r="JHD36" s="7"/>
      <c r="JHE36" s="6"/>
      <c r="JHF36" s="6"/>
      <c r="JHG36" s="27"/>
      <c r="JHH36" s="27"/>
      <c r="JHI36" s="27"/>
      <c r="JHJ36" s="27"/>
      <c r="JHK36" s="28"/>
      <c r="JHL36" s="28"/>
      <c r="JHM36" s="28"/>
      <c r="JHN36" s="28"/>
      <c r="JHO36" s="7"/>
      <c r="JHP36" s="7"/>
      <c r="JHQ36" s="6"/>
      <c r="JHR36" s="6"/>
      <c r="JHS36" s="27"/>
      <c r="JHT36" s="27"/>
      <c r="JHU36" s="27"/>
      <c r="JHV36" s="27"/>
      <c r="JHW36" s="28"/>
      <c r="JHX36" s="28"/>
      <c r="JHY36" s="28"/>
      <c r="JHZ36" s="28"/>
      <c r="JIA36" s="7"/>
      <c r="JIB36" s="7"/>
      <c r="JIC36" s="6"/>
      <c r="JID36" s="6"/>
      <c r="JIE36" s="27"/>
      <c r="JIF36" s="27"/>
      <c r="JIG36" s="27"/>
      <c r="JIH36" s="27"/>
      <c r="JII36" s="28"/>
      <c r="JIJ36" s="28"/>
      <c r="JIK36" s="28"/>
      <c r="JIL36" s="28"/>
      <c r="JIM36" s="7"/>
      <c r="JIN36" s="7"/>
      <c r="JIO36" s="6"/>
      <c r="JIP36" s="6"/>
      <c r="JIQ36" s="27"/>
      <c r="JIR36" s="27"/>
      <c r="JIS36" s="27"/>
      <c r="JIT36" s="27"/>
      <c r="JIU36" s="28"/>
      <c r="JIV36" s="28"/>
      <c r="JIW36" s="28"/>
      <c r="JIX36" s="28"/>
      <c r="JIY36" s="7"/>
      <c r="JIZ36" s="7"/>
      <c r="JJA36" s="6"/>
      <c r="JJB36" s="6"/>
      <c r="JJC36" s="27"/>
      <c r="JJD36" s="27"/>
      <c r="JJE36" s="27"/>
      <c r="JJF36" s="27"/>
      <c r="JJG36" s="28"/>
      <c r="JJH36" s="28"/>
      <c r="JJI36" s="28"/>
      <c r="JJJ36" s="28"/>
      <c r="JJK36" s="7"/>
      <c r="JJL36" s="7"/>
      <c r="JJM36" s="6"/>
      <c r="JJN36" s="6"/>
      <c r="JJO36" s="27"/>
      <c r="JJP36" s="27"/>
      <c r="JJQ36" s="27"/>
      <c r="JJR36" s="27"/>
      <c r="JJS36" s="28"/>
      <c r="JJT36" s="28"/>
      <c r="JJU36" s="28"/>
      <c r="JJV36" s="28"/>
      <c r="JJW36" s="7"/>
      <c r="JJX36" s="7"/>
      <c r="JJY36" s="6"/>
      <c r="JJZ36" s="6"/>
      <c r="JKA36" s="27"/>
      <c r="JKB36" s="27"/>
      <c r="JKC36" s="27"/>
      <c r="JKD36" s="27"/>
      <c r="JKE36" s="28"/>
      <c r="JKF36" s="28"/>
      <c r="JKG36" s="28"/>
      <c r="JKH36" s="28"/>
      <c r="JKI36" s="7"/>
      <c r="JKJ36" s="7"/>
      <c r="JKK36" s="6"/>
      <c r="JKL36" s="6"/>
      <c r="JKM36" s="27"/>
      <c r="JKN36" s="27"/>
      <c r="JKO36" s="27"/>
      <c r="JKP36" s="27"/>
      <c r="JKQ36" s="28"/>
      <c r="JKR36" s="28"/>
      <c r="JKS36" s="28"/>
      <c r="JKT36" s="28"/>
      <c r="JKU36" s="7"/>
      <c r="JKV36" s="7"/>
      <c r="JKW36" s="6"/>
      <c r="JKX36" s="6"/>
      <c r="JKY36" s="27"/>
      <c r="JKZ36" s="27"/>
      <c r="JLA36" s="27"/>
      <c r="JLB36" s="27"/>
      <c r="JLC36" s="28"/>
      <c r="JLD36" s="28"/>
      <c r="JLE36" s="28"/>
      <c r="JLF36" s="28"/>
      <c r="JLG36" s="7"/>
      <c r="JLH36" s="7"/>
      <c r="JLI36" s="6"/>
      <c r="JLJ36" s="6"/>
      <c r="JLK36" s="27"/>
      <c r="JLL36" s="27"/>
      <c r="JLM36" s="27"/>
      <c r="JLN36" s="27"/>
      <c r="JLO36" s="28"/>
      <c r="JLP36" s="28"/>
      <c r="JLQ36" s="28"/>
      <c r="JLR36" s="28"/>
      <c r="JLS36" s="7"/>
      <c r="JLT36" s="7"/>
      <c r="JLU36" s="6"/>
      <c r="JLV36" s="6"/>
      <c r="JLW36" s="27"/>
      <c r="JLX36" s="27"/>
      <c r="JLY36" s="27"/>
      <c r="JLZ36" s="27"/>
      <c r="JMA36" s="28"/>
      <c r="JMB36" s="28"/>
      <c r="JMC36" s="28"/>
      <c r="JMD36" s="28"/>
      <c r="JME36" s="7"/>
      <c r="JMF36" s="7"/>
      <c r="JMG36" s="6"/>
      <c r="JMH36" s="6"/>
      <c r="JMI36" s="27"/>
      <c r="JMJ36" s="27"/>
      <c r="JMK36" s="27"/>
      <c r="JML36" s="27"/>
      <c r="JMM36" s="28"/>
      <c r="JMN36" s="28"/>
      <c r="JMO36" s="28"/>
      <c r="JMP36" s="28"/>
      <c r="JMQ36" s="7"/>
      <c r="JMR36" s="7"/>
      <c r="JMS36" s="6"/>
      <c r="JMT36" s="6"/>
      <c r="JMU36" s="27"/>
      <c r="JMV36" s="27"/>
      <c r="JMW36" s="27"/>
      <c r="JMX36" s="27"/>
      <c r="JMY36" s="28"/>
      <c r="JMZ36" s="28"/>
      <c r="JNA36" s="28"/>
      <c r="JNB36" s="28"/>
      <c r="JNC36" s="7"/>
      <c r="JND36" s="7"/>
      <c r="JNE36" s="6"/>
      <c r="JNF36" s="6"/>
      <c r="JNG36" s="27"/>
      <c r="JNH36" s="27"/>
      <c r="JNI36" s="27"/>
      <c r="JNJ36" s="27"/>
      <c r="JNK36" s="28"/>
      <c r="JNL36" s="28"/>
      <c r="JNM36" s="28"/>
      <c r="JNN36" s="28"/>
      <c r="JNO36" s="7"/>
      <c r="JNP36" s="7"/>
      <c r="JNQ36" s="6"/>
      <c r="JNR36" s="6"/>
      <c r="JNS36" s="27"/>
      <c r="JNT36" s="27"/>
      <c r="JNU36" s="27"/>
      <c r="JNV36" s="27"/>
      <c r="JNW36" s="28"/>
      <c r="JNX36" s="28"/>
      <c r="JNY36" s="28"/>
      <c r="JNZ36" s="28"/>
      <c r="JOA36" s="7"/>
      <c r="JOB36" s="7"/>
      <c r="JOC36" s="6"/>
      <c r="JOD36" s="6"/>
      <c r="JOE36" s="27"/>
      <c r="JOF36" s="27"/>
      <c r="JOG36" s="27"/>
      <c r="JOH36" s="27"/>
      <c r="JOI36" s="28"/>
      <c r="JOJ36" s="28"/>
      <c r="JOK36" s="28"/>
      <c r="JOL36" s="28"/>
      <c r="JOM36" s="7"/>
      <c r="JON36" s="7"/>
      <c r="JOO36" s="6"/>
      <c r="JOP36" s="6"/>
      <c r="JOQ36" s="27"/>
      <c r="JOR36" s="27"/>
      <c r="JOS36" s="27"/>
      <c r="JOT36" s="27"/>
      <c r="JOU36" s="28"/>
      <c r="JOV36" s="28"/>
      <c r="JOW36" s="28"/>
      <c r="JOX36" s="28"/>
      <c r="JOY36" s="7"/>
      <c r="JOZ36" s="7"/>
      <c r="JPA36" s="6"/>
      <c r="JPB36" s="6"/>
      <c r="JPC36" s="27"/>
      <c r="JPD36" s="27"/>
      <c r="JPE36" s="27"/>
      <c r="JPF36" s="27"/>
      <c r="JPG36" s="28"/>
      <c r="JPH36" s="28"/>
      <c r="JPI36" s="28"/>
      <c r="JPJ36" s="28"/>
      <c r="JPK36" s="7"/>
      <c r="JPL36" s="7"/>
      <c r="JPM36" s="6"/>
      <c r="JPN36" s="6"/>
      <c r="JPO36" s="27"/>
      <c r="JPP36" s="27"/>
      <c r="JPQ36" s="27"/>
      <c r="JPR36" s="27"/>
      <c r="JPS36" s="28"/>
      <c r="JPT36" s="28"/>
      <c r="JPU36" s="28"/>
      <c r="JPV36" s="28"/>
      <c r="JPW36" s="7"/>
      <c r="JPX36" s="7"/>
      <c r="JPY36" s="6"/>
      <c r="JPZ36" s="6"/>
      <c r="JQA36" s="27"/>
      <c r="JQB36" s="27"/>
      <c r="JQC36" s="27"/>
      <c r="JQD36" s="27"/>
      <c r="JQE36" s="28"/>
      <c r="JQF36" s="28"/>
      <c r="JQG36" s="28"/>
      <c r="JQH36" s="28"/>
      <c r="JQI36" s="7"/>
      <c r="JQJ36" s="7"/>
      <c r="JQK36" s="6"/>
      <c r="JQL36" s="6"/>
      <c r="JQM36" s="27"/>
      <c r="JQN36" s="27"/>
      <c r="JQO36" s="27"/>
      <c r="JQP36" s="27"/>
      <c r="JQQ36" s="28"/>
      <c r="JQR36" s="28"/>
      <c r="JQS36" s="28"/>
      <c r="JQT36" s="28"/>
      <c r="JQU36" s="7"/>
      <c r="JQV36" s="7"/>
      <c r="JQW36" s="6"/>
      <c r="JQX36" s="6"/>
      <c r="JQY36" s="27"/>
      <c r="JQZ36" s="27"/>
      <c r="JRA36" s="27"/>
      <c r="JRB36" s="27"/>
      <c r="JRC36" s="28"/>
      <c r="JRD36" s="28"/>
      <c r="JRE36" s="28"/>
      <c r="JRF36" s="28"/>
      <c r="JRG36" s="7"/>
      <c r="JRH36" s="7"/>
      <c r="JRI36" s="6"/>
      <c r="JRJ36" s="6"/>
      <c r="JRK36" s="27"/>
      <c r="JRL36" s="27"/>
      <c r="JRM36" s="27"/>
      <c r="JRN36" s="27"/>
      <c r="JRO36" s="28"/>
      <c r="JRP36" s="28"/>
      <c r="JRQ36" s="28"/>
      <c r="JRR36" s="28"/>
      <c r="JRS36" s="7"/>
      <c r="JRT36" s="7"/>
      <c r="JRU36" s="6"/>
      <c r="JRV36" s="6"/>
      <c r="JRW36" s="27"/>
      <c r="JRX36" s="27"/>
      <c r="JRY36" s="27"/>
      <c r="JRZ36" s="27"/>
      <c r="JSA36" s="28"/>
      <c r="JSB36" s="28"/>
      <c r="JSC36" s="28"/>
      <c r="JSD36" s="28"/>
      <c r="JSE36" s="7"/>
      <c r="JSF36" s="7"/>
      <c r="JSG36" s="6"/>
      <c r="JSH36" s="6"/>
      <c r="JSI36" s="27"/>
      <c r="JSJ36" s="27"/>
      <c r="JSK36" s="27"/>
      <c r="JSL36" s="27"/>
      <c r="JSM36" s="28"/>
      <c r="JSN36" s="28"/>
      <c r="JSO36" s="28"/>
      <c r="JSP36" s="28"/>
      <c r="JSQ36" s="7"/>
      <c r="JSR36" s="7"/>
      <c r="JSS36" s="6"/>
      <c r="JST36" s="6"/>
      <c r="JSU36" s="27"/>
      <c r="JSV36" s="27"/>
      <c r="JSW36" s="27"/>
      <c r="JSX36" s="27"/>
      <c r="JSY36" s="28"/>
      <c r="JSZ36" s="28"/>
      <c r="JTA36" s="28"/>
      <c r="JTB36" s="28"/>
      <c r="JTC36" s="7"/>
      <c r="JTD36" s="7"/>
      <c r="JTE36" s="6"/>
      <c r="JTF36" s="6"/>
      <c r="JTG36" s="27"/>
      <c r="JTH36" s="27"/>
      <c r="JTI36" s="27"/>
      <c r="JTJ36" s="27"/>
      <c r="JTK36" s="28"/>
      <c r="JTL36" s="28"/>
      <c r="JTM36" s="28"/>
      <c r="JTN36" s="28"/>
      <c r="JTO36" s="7"/>
      <c r="JTP36" s="7"/>
      <c r="JTQ36" s="6"/>
      <c r="JTR36" s="6"/>
      <c r="JTS36" s="27"/>
      <c r="JTT36" s="27"/>
      <c r="JTU36" s="27"/>
      <c r="JTV36" s="27"/>
      <c r="JTW36" s="28"/>
      <c r="JTX36" s="28"/>
      <c r="JTY36" s="28"/>
      <c r="JTZ36" s="28"/>
      <c r="JUA36" s="7"/>
      <c r="JUB36" s="7"/>
      <c r="JUC36" s="6"/>
      <c r="JUD36" s="6"/>
      <c r="JUE36" s="27"/>
      <c r="JUF36" s="27"/>
      <c r="JUG36" s="27"/>
      <c r="JUH36" s="27"/>
      <c r="JUI36" s="28"/>
      <c r="JUJ36" s="28"/>
      <c r="JUK36" s="28"/>
      <c r="JUL36" s="28"/>
      <c r="JUM36" s="7"/>
      <c r="JUN36" s="7"/>
      <c r="JUO36" s="6"/>
      <c r="JUP36" s="6"/>
      <c r="JUQ36" s="27"/>
      <c r="JUR36" s="27"/>
      <c r="JUS36" s="27"/>
      <c r="JUT36" s="27"/>
      <c r="JUU36" s="28"/>
      <c r="JUV36" s="28"/>
      <c r="JUW36" s="28"/>
      <c r="JUX36" s="28"/>
      <c r="JUY36" s="7"/>
      <c r="JUZ36" s="7"/>
      <c r="JVA36" s="6"/>
      <c r="JVB36" s="6"/>
      <c r="JVC36" s="27"/>
      <c r="JVD36" s="27"/>
      <c r="JVE36" s="27"/>
      <c r="JVF36" s="27"/>
      <c r="JVG36" s="28"/>
      <c r="JVH36" s="28"/>
      <c r="JVI36" s="28"/>
      <c r="JVJ36" s="28"/>
      <c r="JVK36" s="7"/>
      <c r="JVL36" s="7"/>
      <c r="JVM36" s="6"/>
      <c r="JVN36" s="6"/>
      <c r="JVO36" s="27"/>
      <c r="JVP36" s="27"/>
      <c r="JVQ36" s="27"/>
      <c r="JVR36" s="27"/>
      <c r="JVS36" s="28"/>
      <c r="JVT36" s="28"/>
      <c r="JVU36" s="28"/>
      <c r="JVV36" s="28"/>
      <c r="JVW36" s="7"/>
      <c r="JVX36" s="7"/>
      <c r="JVY36" s="6"/>
      <c r="JVZ36" s="6"/>
      <c r="JWA36" s="27"/>
      <c r="JWB36" s="27"/>
      <c r="JWC36" s="27"/>
      <c r="JWD36" s="27"/>
      <c r="JWE36" s="28"/>
      <c r="JWF36" s="28"/>
      <c r="JWG36" s="28"/>
      <c r="JWH36" s="28"/>
      <c r="JWI36" s="7"/>
      <c r="JWJ36" s="7"/>
      <c r="JWK36" s="6"/>
      <c r="JWL36" s="6"/>
      <c r="JWM36" s="27"/>
      <c r="JWN36" s="27"/>
      <c r="JWO36" s="27"/>
      <c r="JWP36" s="27"/>
      <c r="JWQ36" s="28"/>
      <c r="JWR36" s="28"/>
      <c r="JWS36" s="28"/>
      <c r="JWT36" s="28"/>
      <c r="JWU36" s="7"/>
      <c r="JWV36" s="7"/>
      <c r="JWW36" s="6"/>
      <c r="JWX36" s="6"/>
      <c r="JWY36" s="27"/>
      <c r="JWZ36" s="27"/>
      <c r="JXA36" s="27"/>
      <c r="JXB36" s="27"/>
      <c r="JXC36" s="28"/>
      <c r="JXD36" s="28"/>
      <c r="JXE36" s="28"/>
      <c r="JXF36" s="28"/>
      <c r="JXG36" s="7"/>
      <c r="JXH36" s="7"/>
      <c r="JXI36" s="6"/>
      <c r="JXJ36" s="6"/>
      <c r="JXK36" s="27"/>
      <c r="JXL36" s="27"/>
      <c r="JXM36" s="27"/>
      <c r="JXN36" s="27"/>
      <c r="JXO36" s="28"/>
      <c r="JXP36" s="28"/>
      <c r="JXQ36" s="28"/>
      <c r="JXR36" s="28"/>
      <c r="JXS36" s="7"/>
      <c r="JXT36" s="7"/>
      <c r="JXU36" s="6"/>
      <c r="JXV36" s="6"/>
      <c r="JXW36" s="27"/>
      <c r="JXX36" s="27"/>
      <c r="JXY36" s="27"/>
      <c r="JXZ36" s="27"/>
      <c r="JYA36" s="28"/>
      <c r="JYB36" s="28"/>
      <c r="JYC36" s="28"/>
      <c r="JYD36" s="28"/>
      <c r="JYE36" s="7"/>
      <c r="JYF36" s="7"/>
      <c r="JYG36" s="6"/>
      <c r="JYH36" s="6"/>
      <c r="JYI36" s="27"/>
      <c r="JYJ36" s="27"/>
      <c r="JYK36" s="27"/>
      <c r="JYL36" s="27"/>
      <c r="JYM36" s="28"/>
      <c r="JYN36" s="28"/>
      <c r="JYO36" s="28"/>
      <c r="JYP36" s="28"/>
      <c r="JYQ36" s="7"/>
      <c r="JYR36" s="7"/>
      <c r="JYS36" s="6"/>
      <c r="JYT36" s="6"/>
      <c r="JYU36" s="27"/>
      <c r="JYV36" s="27"/>
      <c r="JYW36" s="27"/>
      <c r="JYX36" s="27"/>
      <c r="JYY36" s="28"/>
      <c r="JYZ36" s="28"/>
      <c r="JZA36" s="28"/>
      <c r="JZB36" s="28"/>
      <c r="JZC36" s="7"/>
      <c r="JZD36" s="7"/>
      <c r="JZE36" s="6"/>
      <c r="JZF36" s="6"/>
      <c r="JZG36" s="27"/>
      <c r="JZH36" s="27"/>
      <c r="JZI36" s="27"/>
      <c r="JZJ36" s="27"/>
      <c r="JZK36" s="28"/>
      <c r="JZL36" s="28"/>
      <c r="JZM36" s="28"/>
      <c r="JZN36" s="28"/>
      <c r="JZO36" s="7"/>
      <c r="JZP36" s="7"/>
      <c r="JZQ36" s="6"/>
      <c r="JZR36" s="6"/>
      <c r="JZS36" s="27"/>
      <c r="JZT36" s="27"/>
      <c r="JZU36" s="27"/>
      <c r="JZV36" s="27"/>
      <c r="JZW36" s="28"/>
      <c r="JZX36" s="28"/>
      <c r="JZY36" s="28"/>
      <c r="JZZ36" s="28"/>
      <c r="KAA36" s="7"/>
      <c r="KAB36" s="7"/>
      <c r="KAC36" s="6"/>
      <c r="KAD36" s="6"/>
      <c r="KAE36" s="27"/>
      <c r="KAF36" s="27"/>
      <c r="KAG36" s="27"/>
      <c r="KAH36" s="27"/>
      <c r="KAI36" s="28"/>
      <c r="KAJ36" s="28"/>
      <c r="KAK36" s="28"/>
      <c r="KAL36" s="28"/>
      <c r="KAM36" s="7"/>
      <c r="KAN36" s="7"/>
      <c r="KAO36" s="6"/>
      <c r="KAP36" s="6"/>
      <c r="KAQ36" s="27"/>
      <c r="KAR36" s="27"/>
      <c r="KAS36" s="27"/>
      <c r="KAT36" s="27"/>
      <c r="KAU36" s="28"/>
      <c r="KAV36" s="28"/>
      <c r="KAW36" s="28"/>
      <c r="KAX36" s="28"/>
      <c r="KAY36" s="7"/>
      <c r="KAZ36" s="7"/>
      <c r="KBA36" s="6"/>
      <c r="KBB36" s="6"/>
      <c r="KBC36" s="27"/>
      <c r="KBD36" s="27"/>
      <c r="KBE36" s="27"/>
      <c r="KBF36" s="27"/>
      <c r="KBG36" s="28"/>
      <c r="KBH36" s="28"/>
      <c r="KBI36" s="28"/>
      <c r="KBJ36" s="28"/>
      <c r="KBK36" s="7"/>
      <c r="KBL36" s="7"/>
      <c r="KBM36" s="6"/>
      <c r="KBN36" s="6"/>
      <c r="KBO36" s="27"/>
      <c r="KBP36" s="27"/>
      <c r="KBQ36" s="27"/>
      <c r="KBR36" s="27"/>
      <c r="KBS36" s="28"/>
      <c r="KBT36" s="28"/>
      <c r="KBU36" s="28"/>
      <c r="KBV36" s="28"/>
      <c r="KBW36" s="7"/>
      <c r="KBX36" s="7"/>
      <c r="KBY36" s="6"/>
      <c r="KBZ36" s="6"/>
      <c r="KCA36" s="27"/>
      <c r="KCB36" s="27"/>
      <c r="KCC36" s="27"/>
      <c r="KCD36" s="27"/>
      <c r="KCE36" s="28"/>
      <c r="KCF36" s="28"/>
      <c r="KCG36" s="28"/>
      <c r="KCH36" s="28"/>
      <c r="KCI36" s="7"/>
      <c r="KCJ36" s="7"/>
      <c r="KCK36" s="6"/>
      <c r="KCL36" s="6"/>
      <c r="KCM36" s="27"/>
      <c r="KCN36" s="27"/>
      <c r="KCO36" s="27"/>
      <c r="KCP36" s="27"/>
      <c r="KCQ36" s="28"/>
      <c r="KCR36" s="28"/>
      <c r="KCS36" s="28"/>
      <c r="KCT36" s="28"/>
      <c r="KCU36" s="7"/>
      <c r="KCV36" s="7"/>
      <c r="KCW36" s="6"/>
      <c r="KCX36" s="6"/>
      <c r="KCY36" s="27"/>
      <c r="KCZ36" s="27"/>
      <c r="KDA36" s="27"/>
      <c r="KDB36" s="27"/>
      <c r="KDC36" s="28"/>
      <c r="KDD36" s="28"/>
      <c r="KDE36" s="28"/>
      <c r="KDF36" s="28"/>
      <c r="KDG36" s="7"/>
      <c r="KDH36" s="7"/>
      <c r="KDI36" s="6"/>
      <c r="KDJ36" s="6"/>
      <c r="KDK36" s="27"/>
      <c r="KDL36" s="27"/>
      <c r="KDM36" s="27"/>
      <c r="KDN36" s="27"/>
      <c r="KDO36" s="28"/>
      <c r="KDP36" s="28"/>
      <c r="KDQ36" s="28"/>
      <c r="KDR36" s="28"/>
      <c r="KDS36" s="7"/>
      <c r="KDT36" s="7"/>
      <c r="KDU36" s="6"/>
      <c r="KDV36" s="6"/>
      <c r="KDW36" s="27"/>
      <c r="KDX36" s="27"/>
      <c r="KDY36" s="27"/>
      <c r="KDZ36" s="27"/>
      <c r="KEA36" s="28"/>
      <c r="KEB36" s="28"/>
      <c r="KEC36" s="28"/>
      <c r="KED36" s="28"/>
      <c r="KEE36" s="7"/>
      <c r="KEF36" s="7"/>
      <c r="KEG36" s="6"/>
      <c r="KEH36" s="6"/>
      <c r="KEI36" s="27"/>
      <c r="KEJ36" s="27"/>
      <c r="KEK36" s="27"/>
      <c r="KEL36" s="27"/>
      <c r="KEM36" s="28"/>
      <c r="KEN36" s="28"/>
      <c r="KEO36" s="28"/>
      <c r="KEP36" s="28"/>
      <c r="KEQ36" s="7"/>
      <c r="KER36" s="7"/>
      <c r="KES36" s="6"/>
      <c r="KET36" s="6"/>
      <c r="KEU36" s="27"/>
      <c r="KEV36" s="27"/>
      <c r="KEW36" s="27"/>
      <c r="KEX36" s="27"/>
      <c r="KEY36" s="28"/>
      <c r="KEZ36" s="28"/>
      <c r="KFA36" s="28"/>
      <c r="KFB36" s="28"/>
      <c r="KFC36" s="7"/>
      <c r="KFD36" s="7"/>
      <c r="KFE36" s="6"/>
      <c r="KFF36" s="6"/>
      <c r="KFG36" s="27"/>
      <c r="KFH36" s="27"/>
      <c r="KFI36" s="27"/>
      <c r="KFJ36" s="27"/>
      <c r="KFK36" s="28"/>
      <c r="KFL36" s="28"/>
      <c r="KFM36" s="28"/>
      <c r="KFN36" s="28"/>
      <c r="KFO36" s="7"/>
      <c r="KFP36" s="7"/>
      <c r="KFQ36" s="6"/>
      <c r="KFR36" s="6"/>
      <c r="KFS36" s="27"/>
      <c r="KFT36" s="27"/>
      <c r="KFU36" s="27"/>
      <c r="KFV36" s="27"/>
      <c r="KFW36" s="28"/>
      <c r="KFX36" s="28"/>
      <c r="KFY36" s="28"/>
      <c r="KFZ36" s="28"/>
      <c r="KGA36" s="7"/>
      <c r="KGB36" s="7"/>
      <c r="KGC36" s="6"/>
      <c r="KGD36" s="6"/>
      <c r="KGE36" s="27"/>
      <c r="KGF36" s="27"/>
      <c r="KGG36" s="27"/>
      <c r="KGH36" s="27"/>
      <c r="KGI36" s="28"/>
      <c r="KGJ36" s="28"/>
      <c r="KGK36" s="28"/>
      <c r="KGL36" s="28"/>
      <c r="KGM36" s="7"/>
      <c r="KGN36" s="7"/>
      <c r="KGO36" s="6"/>
      <c r="KGP36" s="6"/>
      <c r="KGQ36" s="27"/>
      <c r="KGR36" s="27"/>
      <c r="KGS36" s="27"/>
      <c r="KGT36" s="27"/>
      <c r="KGU36" s="28"/>
      <c r="KGV36" s="28"/>
      <c r="KGW36" s="28"/>
      <c r="KGX36" s="28"/>
      <c r="KGY36" s="7"/>
      <c r="KGZ36" s="7"/>
      <c r="KHA36" s="6"/>
      <c r="KHB36" s="6"/>
      <c r="KHC36" s="27"/>
      <c r="KHD36" s="27"/>
      <c r="KHE36" s="27"/>
      <c r="KHF36" s="27"/>
      <c r="KHG36" s="28"/>
      <c r="KHH36" s="28"/>
      <c r="KHI36" s="28"/>
      <c r="KHJ36" s="28"/>
      <c r="KHK36" s="7"/>
      <c r="KHL36" s="7"/>
      <c r="KHM36" s="6"/>
      <c r="KHN36" s="6"/>
      <c r="KHO36" s="27"/>
      <c r="KHP36" s="27"/>
      <c r="KHQ36" s="27"/>
      <c r="KHR36" s="27"/>
      <c r="KHS36" s="28"/>
      <c r="KHT36" s="28"/>
      <c r="KHU36" s="28"/>
      <c r="KHV36" s="28"/>
      <c r="KHW36" s="7"/>
      <c r="KHX36" s="7"/>
      <c r="KHY36" s="6"/>
      <c r="KHZ36" s="6"/>
      <c r="KIA36" s="27"/>
      <c r="KIB36" s="27"/>
      <c r="KIC36" s="27"/>
      <c r="KID36" s="27"/>
      <c r="KIE36" s="28"/>
      <c r="KIF36" s="28"/>
      <c r="KIG36" s="28"/>
      <c r="KIH36" s="28"/>
      <c r="KII36" s="7"/>
      <c r="KIJ36" s="7"/>
      <c r="KIK36" s="6"/>
      <c r="KIL36" s="6"/>
      <c r="KIM36" s="27"/>
      <c r="KIN36" s="27"/>
      <c r="KIO36" s="27"/>
      <c r="KIP36" s="27"/>
      <c r="KIQ36" s="28"/>
      <c r="KIR36" s="28"/>
      <c r="KIS36" s="28"/>
      <c r="KIT36" s="28"/>
      <c r="KIU36" s="7"/>
      <c r="KIV36" s="7"/>
      <c r="KIW36" s="6"/>
      <c r="KIX36" s="6"/>
      <c r="KIY36" s="27"/>
      <c r="KIZ36" s="27"/>
      <c r="KJA36" s="27"/>
      <c r="KJB36" s="27"/>
      <c r="KJC36" s="28"/>
      <c r="KJD36" s="28"/>
      <c r="KJE36" s="28"/>
      <c r="KJF36" s="28"/>
      <c r="KJG36" s="7"/>
      <c r="KJH36" s="7"/>
      <c r="KJI36" s="6"/>
      <c r="KJJ36" s="6"/>
      <c r="KJK36" s="27"/>
      <c r="KJL36" s="27"/>
      <c r="KJM36" s="27"/>
      <c r="KJN36" s="27"/>
      <c r="KJO36" s="28"/>
      <c r="KJP36" s="28"/>
      <c r="KJQ36" s="28"/>
      <c r="KJR36" s="28"/>
      <c r="KJS36" s="7"/>
      <c r="KJT36" s="7"/>
      <c r="KJU36" s="6"/>
      <c r="KJV36" s="6"/>
      <c r="KJW36" s="27"/>
      <c r="KJX36" s="27"/>
      <c r="KJY36" s="27"/>
      <c r="KJZ36" s="27"/>
      <c r="KKA36" s="28"/>
      <c r="KKB36" s="28"/>
      <c r="KKC36" s="28"/>
      <c r="KKD36" s="28"/>
      <c r="KKE36" s="7"/>
      <c r="KKF36" s="7"/>
      <c r="KKG36" s="6"/>
      <c r="KKH36" s="6"/>
      <c r="KKI36" s="27"/>
      <c r="KKJ36" s="27"/>
      <c r="KKK36" s="27"/>
      <c r="KKL36" s="27"/>
      <c r="KKM36" s="28"/>
      <c r="KKN36" s="28"/>
      <c r="KKO36" s="28"/>
      <c r="KKP36" s="28"/>
      <c r="KKQ36" s="7"/>
      <c r="KKR36" s="7"/>
      <c r="KKS36" s="6"/>
      <c r="KKT36" s="6"/>
      <c r="KKU36" s="27"/>
      <c r="KKV36" s="27"/>
      <c r="KKW36" s="27"/>
      <c r="KKX36" s="27"/>
      <c r="KKY36" s="28"/>
      <c r="KKZ36" s="28"/>
      <c r="KLA36" s="28"/>
      <c r="KLB36" s="28"/>
      <c r="KLC36" s="7"/>
      <c r="KLD36" s="7"/>
      <c r="KLE36" s="6"/>
      <c r="KLF36" s="6"/>
      <c r="KLG36" s="27"/>
      <c r="KLH36" s="27"/>
      <c r="KLI36" s="27"/>
      <c r="KLJ36" s="27"/>
      <c r="KLK36" s="28"/>
      <c r="KLL36" s="28"/>
      <c r="KLM36" s="28"/>
      <c r="KLN36" s="28"/>
      <c r="KLO36" s="7"/>
      <c r="KLP36" s="7"/>
      <c r="KLQ36" s="6"/>
      <c r="KLR36" s="6"/>
      <c r="KLS36" s="27"/>
      <c r="KLT36" s="27"/>
      <c r="KLU36" s="27"/>
      <c r="KLV36" s="27"/>
      <c r="KLW36" s="28"/>
      <c r="KLX36" s="28"/>
      <c r="KLY36" s="28"/>
      <c r="KLZ36" s="28"/>
      <c r="KMA36" s="7"/>
      <c r="KMB36" s="7"/>
      <c r="KMC36" s="6"/>
      <c r="KMD36" s="6"/>
      <c r="KME36" s="27"/>
      <c r="KMF36" s="27"/>
      <c r="KMG36" s="27"/>
      <c r="KMH36" s="27"/>
      <c r="KMI36" s="28"/>
      <c r="KMJ36" s="28"/>
      <c r="KMK36" s="28"/>
      <c r="KML36" s="28"/>
      <c r="KMM36" s="7"/>
      <c r="KMN36" s="7"/>
      <c r="KMO36" s="6"/>
      <c r="KMP36" s="6"/>
      <c r="KMQ36" s="27"/>
      <c r="KMR36" s="27"/>
      <c r="KMS36" s="27"/>
      <c r="KMT36" s="27"/>
      <c r="KMU36" s="28"/>
      <c r="KMV36" s="28"/>
      <c r="KMW36" s="28"/>
      <c r="KMX36" s="28"/>
      <c r="KMY36" s="7"/>
      <c r="KMZ36" s="7"/>
      <c r="KNA36" s="6"/>
      <c r="KNB36" s="6"/>
      <c r="KNC36" s="27"/>
      <c r="KND36" s="27"/>
      <c r="KNE36" s="27"/>
      <c r="KNF36" s="27"/>
      <c r="KNG36" s="28"/>
      <c r="KNH36" s="28"/>
      <c r="KNI36" s="28"/>
      <c r="KNJ36" s="28"/>
      <c r="KNK36" s="7"/>
      <c r="KNL36" s="7"/>
      <c r="KNM36" s="6"/>
      <c r="KNN36" s="6"/>
      <c r="KNO36" s="27"/>
      <c r="KNP36" s="27"/>
      <c r="KNQ36" s="27"/>
      <c r="KNR36" s="27"/>
      <c r="KNS36" s="28"/>
      <c r="KNT36" s="28"/>
      <c r="KNU36" s="28"/>
      <c r="KNV36" s="28"/>
      <c r="KNW36" s="7"/>
      <c r="KNX36" s="7"/>
      <c r="KNY36" s="6"/>
      <c r="KNZ36" s="6"/>
      <c r="KOA36" s="27"/>
      <c r="KOB36" s="27"/>
      <c r="KOC36" s="27"/>
      <c r="KOD36" s="27"/>
      <c r="KOE36" s="28"/>
      <c r="KOF36" s="28"/>
      <c r="KOG36" s="28"/>
      <c r="KOH36" s="28"/>
      <c r="KOI36" s="7"/>
      <c r="KOJ36" s="7"/>
      <c r="KOK36" s="6"/>
      <c r="KOL36" s="6"/>
      <c r="KOM36" s="27"/>
      <c r="KON36" s="27"/>
      <c r="KOO36" s="27"/>
      <c r="KOP36" s="27"/>
      <c r="KOQ36" s="28"/>
      <c r="KOR36" s="28"/>
      <c r="KOS36" s="28"/>
      <c r="KOT36" s="28"/>
      <c r="KOU36" s="7"/>
      <c r="KOV36" s="7"/>
      <c r="KOW36" s="6"/>
      <c r="KOX36" s="6"/>
      <c r="KOY36" s="27"/>
      <c r="KOZ36" s="27"/>
      <c r="KPA36" s="27"/>
      <c r="KPB36" s="27"/>
      <c r="KPC36" s="28"/>
      <c r="KPD36" s="28"/>
      <c r="KPE36" s="28"/>
      <c r="KPF36" s="28"/>
      <c r="KPG36" s="7"/>
      <c r="KPH36" s="7"/>
      <c r="KPI36" s="6"/>
      <c r="KPJ36" s="6"/>
      <c r="KPK36" s="27"/>
      <c r="KPL36" s="27"/>
      <c r="KPM36" s="27"/>
      <c r="KPN36" s="27"/>
      <c r="KPO36" s="28"/>
      <c r="KPP36" s="28"/>
      <c r="KPQ36" s="28"/>
      <c r="KPR36" s="28"/>
      <c r="KPS36" s="7"/>
      <c r="KPT36" s="7"/>
      <c r="KPU36" s="6"/>
      <c r="KPV36" s="6"/>
      <c r="KPW36" s="27"/>
      <c r="KPX36" s="27"/>
      <c r="KPY36" s="27"/>
      <c r="KPZ36" s="27"/>
      <c r="KQA36" s="28"/>
      <c r="KQB36" s="28"/>
      <c r="KQC36" s="28"/>
      <c r="KQD36" s="28"/>
      <c r="KQE36" s="7"/>
      <c r="KQF36" s="7"/>
      <c r="KQG36" s="6"/>
      <c r="KQH36" s="6"/>
      <c r="KQI36" s="27"/>
      <c r="KQJ36" s="27"/>
      <c r="KQK36" s="27"/>
      <c r="KQL36" s="27"/>
      <c r="KQM36" s="28"/>
      <c r="KQN36" s="28"/>
      <c r="KQO36" s="28"/>
      <c r="KQP36" s="28"/>
      <c r="KQQ36" s="7"/>
      <c r="KQR36" s="7"/>
      <c r="KQS36" s="6"/>
      <c r="KQT36" s="6"/>
      <c r="KQU36" s="27"/>
      <c r="KQV36" s="27"/>
      <c r="KQW36" s="27"/>
      <c r="KQX36" s="27"/>
      <c r="KQY36" s="28"/>
      <c r="KQZ36" s="28"/>
      <c r="KRA36" s="28"/>
      <c r="KRB36" s="28"/>
      <c r="KRC36" s="7"/>
      <c r="KRD36" s="7"/>
      <c r="KRE36" s="6"/>
      <c r="KRF36" s="6"/>
      <c r="KRG36" s="27"/>
      <c r="KRH36" s="27"/>
      <c r="KRI36" s="27"/>
      <c r="KRJ36" s="27"/>
      <c r="KRK36" s="28"/>
      <c r="KRL36" s="28"/>
      <c r="KRM36" s="28"/>
      <c r="KRN36" s="28"/>
      <c r="KRO36" s="7"/>
      <c r="KRP36" s="7"/>
      <c r="KRQ36" s="6"/>
      <c r="KRR36" s="6"/>
      <c r="KRS36" s="27"/>
      <c r="KRT36" s="27"/>
      <c r="KRU36" s="27"/>
      <c r="KRV36" s="27"/>
      <c r="KRW36" s="28"/>
      <c r="KRX36" s="28"/>
      <c r="KRY36" s="28"/>
      <c r="KRZ36" s="28"/>
      <c r="KSA36" s="7"/>
      <c r="KSB36" s="7"/>
      <c r="KSC36" s="6"/>
      <c r="KSD36" s="6"/>
      <c r="KSE36" s="27"/>
      <c r="KSF36" s="27"/>
      <c r="KSG36" s="27"/>
      <c r="KSH36" s="27"/>
      <c r="KSI36" s="28"/>
      <c r="KSJ36" s="28"/>
      <c r="KSK36" s="28"/>
      <c r="KSL36" s="28"/>
      <c r="KSM36" s="7"/>
      <c r="KSN36" s="7"/>
      <c r="KSO36" s="6"/>
      <c r="KSP36" s="6"/>
      <c r="KSQ36" s="27"/>
      <c r="KSR36" s="27"/>
      <c r="KSS36" s="27"/>
      <c r="KST36" s="27"/>
      <c r="KSU36" s="28"/>
      <c r="KSV36" s="28"/>
      <c r="KSW36" s="28"/>
      <c r="KSX36" s="28"/>
      <c r="KSY36" s="7"/>
      <c r="KSZ36" s="7"/>
      <c r="KTA36" s="6"/>
      <c r="KTB36" s="6"/>
      <c r="KTC36" s="27"/>
      <c r="KTD36" s="27"/>
      <c r="KTE36" s="27"/>
      <c r="KTF36" s="27"/>
      <c r="KTG36" s="28"/>
      <c r="KTH36" s="28"/>
      <c r="KTI36" s="28"/>
      <c r="KTJ36" s="28"/>
      <c r="KTK36" s="7"/>
      <c r="KTL36" s="7"/>
      <c r="KTM36" s="6"/>
      <c r="KTN36" s="6"/>
      <c r="KTO36" s="27"/>
      <c r="KTP36" s="27"/>
      <c r="KTQ36" s="27"/>
      <c r="KTR36" s="27"/>
      <c r="KTS36" s="28"/>
      <c r="KTT36" s="28"/>
      <c r="KTU36" s="28"/>
      <c r="KTV36" s="28"/>
      <c r="KTW36" s="7"/>
      <c r="KTX36" s="7"/>
      <c r="KTY36" s="6"/>
      <c r="KTZ36" s="6"/>
      <c r="KUA36" s="27"/>
      <c r="KUB36" s="27"/>
      <c r="KUC36" s="27"/>
      <c r="KUD36" s="27"/>
      <c r="KUE36" s="28"/>
      <c r="KUF36" s="28"/>
      <c r="KUG36" s="28"/>
      <c r="KUH36" s="28"/>
      <c r="KUI36" s="7"/>
      <c r="KUJ36" s="7"/>
      <c r="KUK36" s="6"/>
      <c r="KUL36" s="6"/>
      <c r="KUM36" s="27"/>
      <c r="KUN36" s="27"/>
      <c r="KUO36" s="27"/>
      <c r="KUP36" s="27"/>
      <c r="KUQ36" s="28"/>
      <c r="KUR36" s="28"/>
      <c r="KUS36" s="28"/>
      <c r="KUT36" s="28"/>
      <c r="KUU36" s="7"/>
      <c r="KUV36" s="7"/>
      <c r="KUW36" s="6"/>
      <c r="KUX36" s="6"/>
      <c r="KUY36" s="27"/>
      <c r="KUZ36" s="27"/>
      <c r="KVA36" s="27"/>
      <c r="KVB36" s="27"/>
      <c r="KVC36" s="28"/>
      <c r="KVD36" s="28"/>
      <c r="KVE36" s="28"/>
      <c r="KVF36" s="28"/>
      <c r="KVG36" s="7"/>
      <c r="KVH36" s="7"/>
      <c r="KVI36" s="6"/>
      <c r="KVJ36" s="6"/>
      <c r="KVK36" s="27"/>
      <c r="KVL36" s="27"/>
      <c r="KVM36" s="27"/>
      <c r="KVN36" s="27"/>
      <c r="KVO36" s="28"/>
      <c r="KVP36" s="28"/>
      <c r="KVQ36" s="28"/>
      <c r="KVR36" s="28"/>
      <c r="KVS36" s="7"/>
      <c r="KVT36" s="7"/>
      <c r="KVU36" s="6"/>
      <c r="KVV36" s="6"/>
      <c r="KVW36" s="27"/>
      <c r="KVX36" s="27"/>
      <c r="KVY36" s="27"/>
      <c r="KVZ36" s="27"/>
      <c r="KWA36" s="28"/>
      <c r="KWB36" s="28"/>
      <c r="KWC36" s="28"/>
      <c r="KWD36" s="28"/>
      <c r="KWE36" s="7"/>
      <c r="KWF36" s="7"/>
      <c r="KWG36" s="6"/>
      <c r="KWH36" s="6"/>
      <c r="KWI36" s="27"/>
      <c r="KWJ36" s="27"/>
      <c r="KWK36" s="27"/>
      <c r="KWL36" s="27"/>
      <c r="KWM36" s="28"/>
      <c r="KWN36" s="28"/>
      <c r="KWO36" s="28"/>
      <c r="KWP36" s="28"/>
      <c r="KWQ36" s="7"/>
      <c r="KWR36" s="7"/>
      <c r="KWS36" s="6"/>
      <c r="KWT36" s="6"/>
      <c r="KWU36" s="27"/>
      <c r="KWV36" s="27"/>
      <c r="KWW36" s="27"/>
      <c r="KWX36" s="27"/>
      <c r="KWY36" s="28"/>
      <c r="KWZ36" s="28"/>
      <c r="KXA36" s="28"/>
      <c r="KXB36" s="28"/>
      <c r="KXC36" s="7"/>
      <c r="KXD36" s="7"/>
      <c r="KXE36" s="6"/>
      <c r="KXF36" s="6"/>
      <c r="KXG36" s="27"/>
      <c r="KXH36" s="27"/>
      <c r="KXI36" s="27"/>
      <c r="KXJ36" s="27"/>
      <c r="KXK36" s="28"/>
      <c r="KXL36" s="28"/>
      <c r="KXM36" s="28"/>
      <c r="KXN36" s="28"/>
      <c r="KXO36" s="7"/>
      <c r="KXP36" s="7"/>
      <c r="KXQ36" s="6"/>
      <c r="KXR36" s="6"/>
      <c r="KXS36" s="27"/>
      <c r="KXT36" s="27"/>
      <c r="KXU36" s="27"/>
      <c r="KXV36" s="27"/>
      <c r="KXW36" s="28"/>
      <c r="KXX36" s="28"/>
      <c r="KXY36" s="28"/>
      <c r="KXZ36" s="28"/>
      <c r="KYA36" s="7"/>
      <c r="KYB36" s="7"/>
      <c r="KYC36" s="6"/>
      <c r="KYD36" s="6"/>
      <c r="KYE36" s="27"/>
      <c r="KYF36" s="27"/>
      <c r="KYG36" s="27"/>
      <c r="KYH36" s="27"/>
      <c r="KYI36" s="28"/>
      <c r="KYJ36" s="28"/>
      <c r="KYK36" s="28"/>
      <c r="KYL36" s="28"/>
      <c r="KYM36" s="7"/>
      <c r="KYN36" s="7"/>
      <c r="KYO36" s="6"/>
      <c r="KYP36" s="6"/>
      <c r="KYQ36" s="27"/>
      <c r="KYR36" s="27"/>
      <c r="KYS36" s="27"/>
      <c r="KYT36" s="27"/>
      <c r="KYU36" s="28"/>
      <c r="KYV36" s="28"/>
      <c r="KYW36" s="28"/>
      <c r="KYX36" s="28"/>
      <c r="KYY36" s="7"/>
      <c r="KYZ36" s="7"/>
      <c r="KZA36" s="6"/>
      <c r="KZB36" s="6"/>
      <c r="KZC36" s="27"/>
      <c r="KZD36" s="27"/>
      <c r="KZE36" s="27"/>
      <c r="KZF36" s="27"/>
      <c r="KZG36" s="28"/>
      <c r="KZH36" s="28"/>
      <c r="KZI36" s="28"/>
      <c r="KZJ36" s="28"/>
      <c r="KZK36" s="7"/>
      <c r="KZL36" s="7"/>
      <c r="KZM36" s="6"/>
      <c r="KZN36" s="6"/>
      <c r="KZO36" s="27"/>
      <c r="KZP36" s="27"/>
      <c r="KZQ36" s="27"/>
      <c r="KZR36" s="27"/>
      <c r="KZS36" s="28"/>
      <c r="KZT36" s="28"/>
      <c r="KZU36" s="28"/>
      <c r="KZV36" s="28"/>
      <c r="KZW36" s="7"/>
      <c r="KZX36" s="7"/>
      <c r="KZY36" s="6"/>
      <c r="KZZ36" s="6"/>
      <c r="LAA36" s="27"/>
      <c r="LAB36" s="27"/>
      <c r="LAC36" s="27"/>
      <c r="LAD36" s="27"/>
      <c r="LAE36" s="28"/>
      <c r="LAF36" s="28"/>
      <c r="LAG36" s="28"/>
      <c r="LAH36" s="28"/>
      <c r="LAI36" s="7"/>
      <c r="LAJ36" s="7"/>
      <c r="LAK36" s="6"/>
      <c r="LAL36" s="6"/>
      <c r="LAM36" s="27"/>
      <c r="LAN36" s="27"/>
      <c r="LAO36" s="27"/>
      <c r="LAP36" s="27"/>
      <c r="LAQ36" s="28"/>
      <c r="LAR36" s="28"/>
      <c r="LAS36" s="28"/>
      <c r="LAT36" s="28"/>
      <c r="LAU36" s="7"/>
      <c r="LAV36" s="7"/>
      <c r="LAW36" s="6"/>
      <c r="LAX36" s="6"/>
      <c r="LAY36" s="27"/>
      <c r="LAZ36" s="27"/>
      <c r="LBA36" s="27"/>
      <c r="LBB36" s="27"/>
      <c r="LBC36" s="28"/>
      <c r="LBD36" s="28"/>
      <c r="LBE36" s="28"/>
      <c r="LBF36" s="28"/>
      <c r="LBG36" s="7"/>
      <c r="LBH36" s="7"/>
      <c r="LBI36" s="6"/>
      <c r="LBJ36" s="6"/>
      <c r="LBK36" s="27"/>
      <c r="LBL36" s="27"/>
      <c r="LBM36" s="27"/>
      <c r="LBN36" s="27"/>
      <c r="LBO36" s="28"/>
      <c r="LBP36" s="28"/>
      <c r="LBQ36" s="28"/>
      <c r="LBR36" s="28"/>
      <c r="LBS36" s="7"/>
      <c r="LBT36" s="7"/>
      <c r="LBU36" s="6"/>
      <c r="LBV36" s="6"/>
      <c r="LBW36" s="27"/>
      <c r="LBX36" s="27"/>
      <c r="LBY36" s="27"/>
      <c r="LBZ36" s="27"/>
      <c r="LCA36" s="28"/>
      <c r="LCB36" s="28"/>
      <c r="LCC36" s="28"/>
      <c r="LCD36" s="28"/>
      <c r="LCE36" s="7"/>
      <c r="LCF36" s="7"/>
      <c r="LCG36" s="6"/>
      <c r="LCH36" s="6"/>
      <c r="LCI36" s="27"/>
      <c r="LCJ36" s="27"/>
      <c r="LCK36" s="27"/>
      <c r="LCL36" s="27"/>
      <c r="LCM36" s="28"/>
      <c r="LCN36" s="28"/>
      <c r="LCO36" s="28"/>
      <c r="LCP36" s="28"/>
      <c r="LCQ36" s="7"/>
      <c r="LCR36" s="7"/>
      <c r="LCS36" s="6"/>
      <c r="LCT36" s="6"/>
      <c r="LCU36" s="27"/>
      <c r="LCV36" s="27"/>
      <c r="LCW36" s="27"/>
      <c r="LCX36" s="27"/>
      <c r="LCY36" s="28"/>
      <c r="LCZ36" s="28"/>
      <c r="LDA36" s="28"/>
      <c r="LDB36" s="28"/>
      <c r="LDC36" s="7"/>
      <c r="LDD36" s="7"/>
      <c r="LDE36" s="6"/>
      <c r="LDF36" s="6"/>
      <c r="LDG36" s="27"/>
      <c r="LDH36" s="27"/>
      <c r="LDI36" s="27"/>
      <c r="LDJ36" s="27"/>
      <c r="LDK36" s="28"/>
      <c r="LDL36" s="28"/>
      <c r="LDM36" s="28"/>
      <c r="LDN36" s="28"/>
      <c r="LDO36" s="7"/>
      <c r="LDP36" s="7"/>
      <c r="LDQ36" s="6"/>
      <c r="LDR36" s="6"/>
      <c r="LDS36" s="27"/>
      <c r="LDT36" s="27"/>
      <c r="LDU36" s="27"/>
      <c r="LDV36" s="27"/>
      <c r="LDW36" s="28"/>
      <c r="LDX36" s="28"/>
      <c r="LDY36" s="28"/>
      <c r="LDZ36" s="28"/>
      <c r="LEA36" s="7"/>
      <c r="LEB36" s="7"/>
      <c r="LEC36" s="6"/>
      <c r="LED36" s="6"/>
      <c r="LEE36" s="27"/>
      <c r="LEF36" s="27"/>
      <c r="LEG36" s="27"/>
      <c r="LEH36" s="27"/>
      <c r="LEI36" s="28"/>
      <c r="LEJ36" s="28"/>
      <c r="LEK36" s="28"/>
      <c r="LEL36" s="28"/>
      <c r="LEM36" s="7"/>
      <c r="LEN36" s="7"/>
      <c r="LEO36" s="6"/>
      <c r="LEP36" s="6"/>
      <c r="LEQ36" s="27"/>
      <c r="LER36" s="27"/>
      <c r="LES36" s="27"/>
      <c r="LET36" s="27"/>
      <c r="LEU36" s="28"/>
      <c r="LEV36" s="28"/>
      <c r="LEW36" s="28"/>
      <c r="LEX36" s="28"/>
      <c r="LEY36" s="7"/>
      <c r="LEZ36" s="7"/>
      <c r="LFA36" s="6"/>
      <c r="LFB36" s="6"/>
      <c r="LFC36" s="27"/>
      <c r="LFD36" s="27"/>
      <c r="LFE36" s="27"/>
      <c r="LFF36" s="27"/>
      <c r="LFG36" s="28"/>
      <c r="LFH36" s="28"/>
      <c r="LFI36" s="28"/>
      <c r="LFJ36" s="28"/>
      <c r="LFK36" s="7"/>
      <c r="LFL36" s="7"/>
      <c r="LFM36" s="6"/>
      <c r="LFN36" s="6"/>
      <c r="LFO36" s="27"/>
      <c r="LFP36" s="27"/>
      <c r="LFQ36" s="27"/>
      <c r="LFR36" s="27"/>
      <c r="LFS36" s="28"/>
      <c r="LFT36" s="28"/>
      <c r="LFU36" s="28"/>
      <c r="LFV36" s="28"/>
      <c r="LFW36" s="7"/>
      <c r="LFX36" s="7"/>
      <c r="LFY36" s="6"/>
      <c r="LFZ36" s="6"/>
      <c r="LGA36" s="27"/>
      <c r="LGB36" s="27"/>
      <c r="LGC36" s="27"/>
      <c r="LGD36" s="27"/>
      <c r="LGE36" s="28"/>
      <c r="LGF36" s="28"/>
      <c r="LGG36" s="28"/>
      <c r="LGH36" s="28"/>
      <c r="LGI36" s="7"/>
      <c r="LGJ36" s="7"/>
      <c r="LGK36" s="6"/>
      <c r="LGL36" s="6"/>
      <c r="LGM36" s="27"/>
      <c r="LGN36" s="27"/>
      <c r="LGO36" s="27"/>
      <c r="LGP36" s="27"/>
      <c r="LGQ36" s="28"/>
      <c r="LGR36" s="28"/>
      <c r="LGS36" s="28"/>
      <c r="LGT36" s="28"/>
      <c r="LGU36" s="7"/>
      <c r="LGV36" s="7"/>
      <c r="LGW36" s="6"/>
      <c r="LGX36" s="6"/>
      <c r="LGY36" s="27"/>
      <c r="LGZ36" s="27"/>
      <c r="LHA36" s="27"/>
      <c r="LHB36" s="27"/>
      <c r="LHC36" s="28"/>
      <c r="LHD36" s="28"/>
      <c r="LHE36" s="28"/>
      <c r="LHF36" s="28"/>
      <c r="LHG36" s="7"/>
      <c r="LHH36" s="7"/>
      <c r="LHI36" s="6"/>
      <c r="LHJ36" s="6"/>
      <c r="LHK36" s="27"/>
      <c r="LHL36" s="27"/>
      <c r="LHM36" s="27"/>
      <c r="LHN36" s="27"/>
      <c r="LHO36" s="28"/>
      <c r="LHP36" s="28"/>
      <c r="LHQ36" s="28"/>
      <c r="LHR36" s="28"/>
      <c r="LHS36" s="7"/>
      <c r="LHT36" s="7"/>
      <c r="LHU36" s="6"/>
      <c r="LHV36" s="6"/>
      <c r="LHW36" s="27"/>
      <c r="LHX36" s="27"/>
      <c r="LHY36" s="27"/>
      <c r="LHZ36" s="27"/>
      <c r="LIA36" s="28"/>
      <c r="LIB36" s="28"/>
      <c r="LIC36" s="28"/>
      <c r="LID36" s="28"/>
      <c r="LIE36" s="7"/>
      <c r="LIF36" s="7"/>
      <c r="LIG36" s="6"/>
      <c r="LIH36" s="6"/>
      <c r="LII36" s="27"/>
      <c r="LIJ36" s="27"/>
      <c r="LIK36" s="27"/>
      <c r="LIL36" s="27"/>
      <c r="LIM36" s="28"/>
      <c r="LIN36" s="28"/>
      <c r="LIO36" s="28"/>
      <c r="LIP36" s="28"/>
      <c r="LIQ36" s="7"/>
      <c r="LIR36" s="7"/>
      <c r="LIS36" s="6"/>
      <c r="LIT36" s="6"/>
      <c r="LIU36" s="27"/>
      <c r="LIV36" s="27"/>
      <c r="LIW36" s="27"/>
      <c r="LIX36" s="27"/>
      <c r="LIY36" s="28"/>
      <c r="LIZ36" s="28"/>
      <c r="LJA36" s="28"/>
      <c r="LJB36" s="28"/>
      <c r="LJC36" s="7"/>
      <c r="LJD36" s="7"/>
      <c r="LJE36" s="6"/>
      <c r="LJF36" s="6"/>
      <c r="LJG36" s="27"/>
      <c r="LJH36" s="27"/>
      <c r="LJI36" s="27"/>
      <c r="LJJ36" s="27"/>
      <c r="LJK36" s="28"/>
      <c r="LJL36" s="28"/>
      <c r="LJM36" s="28"/>
      <c r="LJN36" s="28"/>
      <c r="LJO36" s="7"/>
      <c r="LJP36" s="7"/>
      <c r="LJQ36" s="6"/>
      <c r="LJR36" s="6"/>
      <c r="LJS36" s="27"/>
      <c r="LJT36" s="27"/>
      <c r="LJU36" s="27"/>
      <c r="LJV36" s="27"/>
      <c r="LJW36" s="28"/>
      <c r="LJX36" s="28"/>
      <c r="LJY36" s="28"/>
      <c r="LJZ36" s="28"/>
      <c r="LKA36" s="7"/>
      <c r="LKB36" s="7"/>
      <c r="LKC36" s="6"/>
      <c r="LKD36" s="6"/>
      <c r="LKE36" s="27"/>
      <c r="LKF36" s="27"/>
      <c r="LKG36" s="27"/>
      <c r="LKH36" s="27"/>
      <c r="LKI36" s="28"/>
      <c r="LKJ36" s="28"/>
      <c r="LKK36" s="28"/>
      <c r="LKL36" s="28"/>
      <c r="LKM36" s="7"/>
      <c r="LKN36" s="7"/>
      <c r="LKO36" s="6"/>
      <c r="LKP36" s="6"/>
      <c r="LKQ36" s="27"/>
      <c r="LKR36" s="27"/>
      <c r="LKS36" s="27"/>
      <c r="LKT36" s="27"/>
      <c r="LKU36" s="28"/>
      <c r="LKV36" s="28"/>
      <c r="LKW36" s="28"/>
      <c r="LKX36" s="28"/>
      <c r="LKY36" s="7"/>
      <c r="LKZ36" s="7"/>
      <c r="LLA36" s="6"/>
      <c r="LLB36" s="6"/>
      <c r="LLC36" s="27"/>
      <c r="LLD36" s="27"/>
      <c r="LLE36" s="27"/>
      <c r="LLF36" s="27"/>
      <c r="LLG36" s="28"/>
      <c r="LLH36" s="28"/>
      <c r="LLI36" s="28"/>
      <c r="LLJ36" s="28"/>
      <c r="LLK36" s="7"/>
      <c r="LLL36" s="7"/>
      <c r="LLM36" s="6"/>
      <c r="LLN36" s="6"/>
      <c r="LLO36" s="27"/>
      <c r="LLP36" s="27"/>
      <c r="LLQ36" s="27"/>
      <c r="LLR36" s="27"/>
      <c r="LLS36" s="28"/>
      <c r="LLT36" s="28"/>
      <c r="LLU36" s="28"/>
      <c r="LLV36" s="28"/>
      <c r="LLW36" s="7"/>
      <c r="LLX36" s="7"/>
      <c r="LLY36" s="6"/>
      <c r="LLZ36" s="6"/>
      <c r="LMA36" s="27"/>
      <c r="LMB36" s="27"/>
      <c r="LMC36" s="27"/>
      <c r="LMD36" s="27"/>
      <c r="LME36" s="28"/>
      <c r="LMF36" s="28"/>
      <c r="LMG36" s="28"/>
      <c r="LMH36" s="28"/>
      <c r="LMI36" s="7"/>
      <c r="LMJ36" s="7"/>
      <c r="LMK36" s="6"/>
      <c r="LML36" s="6"/>
      <c r="LMM36" s="27"/>
      <c r="LMN36" s="27"/>
      <c r="LMO36" s="27"/>
      <c r="LMP36" s="27"/>
      <c r="LMQ36" s="28"/>
      <c r="LMR36" s="28"/>
      <c r="LMS36" s="28"/>
      <c r="LMT36" s="28"/>
      <c r="LMU36" s="7"/>
      <c r="LMV36" s="7"/>
      <c r="LMW36" s="6"/>
      <c r="LMX36" s="6"/>
      <c r="LMY36" s="27"/>
      <c r="LMZ36" s="27"/>
      <c r="LNA36" s="27"/>
      <c r="LNB36" s="27"/>
      <c r="LNC36" s="28"/>
      <c r="LND36" s="28"/>
      <c r="LNE36" s="28"/>
      <c r="LNF36" s="28"/>
      <c r="LNG36" s="7"/>
      <c r="LNH36" s="7"/>
      <c r="LNI36" s="6"/>
      <c r="LNJ36" s="6"/>
      <c r="LNK36" s="27"/>
      <c r="LNL36" s="27"/>
      <c r="LNM36" s="27"/>
      <c r="LNN36" s="27"/>
      <c r="LNO36" s="28"/>
      <c r="LNP36" s="28"/>
      <c r="LNQ36" s="28"/>
      <c r="LNR36" s="28"/>
      <c r="LNS36" s="7"/>
      <c r="LNT36" s="7"/>
      <c r="LNU36" s="6"/>
      <c r="LNV36" s="6"/>
      <c r="LNW36" s="27"/>
      <c r="LNX36" s="27"/>
      <c r="LNY36" s="27"/>
      <c r="LNZ36" s="27"/>
      <c r="LOA36" s="28"/>
      <c r="LOB36" s="28"/>
      <c r="LOC36" s="28"/>
      <c r="LOD36" s="28"/>
      <c r="LOE36" s="7"/>
      <c r="LOF36" s="7"/>
      <c r="LOG36" s="6"/>
      <c r="LOH36" s="6"/>
      <c r="LOI36" s="27"/>
      <c r="LOJ36" s="27"/>
      <c r="LOK36" s="27"/>
      <c r="LOL36" s="27"/>
      <c r="LOM36" s="28"/>
      <c r="LON36" s="28"/>
      <c r="LOO36" s="28"/>
      <c r="LOP36" s="28"/>
      <c r="LOQ36" s="7"/>
      <c r="LOR36" s="7"/>
      <c r="LOS36" s="6"/>
      <c r="LOT36" s="6"/>
      <c r="LOU36" s="27"/>
      <c r="LOV36" s="27"/>
      <c r="LOW36" s="27"/>
      <c r="LOX36" s="27"/>
      <c r="LOY36" s="28"/>
      <c r="LOZ36" s="28"/>
      <c r="LPA36" s="28"/>
      <c r="LPB36" s="28"/>
      <c r="LPC36" s="7"/>
      <c r="LPD36" s="7"/>
      <c r="LPE36" s="6"/>
      <c r="LPF36" s="6"/>
      <c r="LPG36" s="27"/>
      <c r="LPH36" s="27"/>
      <c r="LPI36" s="27"/>
      <c r="LPJ36" s="27"/>
      <c r="LPK36" s="28"/>
      <c r="LPL36" s="28"/>
      <c r="LPM36" s="28"/>
      <c r="LPN36" s="28"/>
      <c r="LPO36" s="7"/>
      <c r="LPP36" s="7"/>
      <c r="LPQ36" s="6"/>
      <c r="LPR36" s="6"/>
      <c r="LPS36" s="27"/>
      <c r="LPT36" s="27"/>
      <c r="LPU36" s="27"/>
      <c r="LPV36" s="27"/>
      <c r="LPW36" s="28"/>
      <c r="LPX36" s="28"/>
      <c r="LPY36" s="28"/>
      <c r="LPZ36" s="28"/>
      <c r="LQA36" s="7"/>
      <c r="LQB36" s="7"/>
      <c r="LQC36" s="6"/>
      <c r="LQD36" s="6"/>
      <c r="LQE36" s="27"/>
      <c r="LQF36" s="27"/>
      <c r="LQG36" s="27"/>
      <c r="LQH36" s="27"/>
      <c r="LQI36" s="28"/>
      <c r="LQJ36" s="28"/>
      <c r="LQK36" s="28"/>
      <c r="LQL36" s="28"/>
      <c r="LQM36" s="7"/>
      <c r="LQN36" s="7"/>
      <c r="LQO36" s="6"/>
      <c r="LQP36" s="6"/>
      <c r="LQQ36" s="27"/>
      <c r="LQR36" s="27"/>
      <c r="LQS36" s="27"/>
      <c r="LQT36" s="27"/>
      <c r="LQU36" s="28"/>
      <c r="LQV36" s="28"/>
      <c r="LQW36" s="28"/>
      <c r="LQX36" s="28"/>
      <c r="LQY36" s="7"/>
      <c r="LQZ36" s="7"/>
      <c r="LRA36" s="6"/>
      <c r="LRB36" s="6"/>
      <c r="LRC36" s="27"/>
      <c r="LRD36" s="27"/>
      <c r="LRE36" s="27"/>
      <c r="LRF36" s="27"/>
      <c r="LRG36" s="28"/>
      <c r="LRH36" s="28"/>
      <c r="LRI36" s="28"/>
      <c r="LRJ36" s="28"/>
      <c r="LRK36" s="7"/>
      <c r="LRL36" s="7"/>
      <c r="LRM36" s="6"/>
      <c r="LRN36" s="6"/>
      <c r="LRO36" s="27"/>
      <c r="LRP36" s="27"/>
      <c r="LRQ36" s="27"/>
      <c r="LRR36" s="27"/>
      <c r="LRS36" s="28"/>
      <c r="LRT36" s="28"/>
      <c r="LRU36" s="28"/>
      <c r="LRV36" s="28"/>
      <c r="LRW36" s="7"/>
      <c r="LRX36" s="7"/>
      <c r="LRY36" s="6"/>
      <c r="LRZ36" s="6"/>
      <c r="LSA36" s="27"/>
      <c r="LSB36" s="27"/>
      <c r="LSC36" s="27"/>
      <c r="LSD36" s="27"/>
      <c r="LSE36" s="28"/>
      <c r="LSF36" s="28"/>
      <c r="LSG36" s="28"/>
      <c r="LSH36" s="28"/>
      <c r="LSI36" s="7"/>
      <c r="LSJ36" s="7"/>
      <c r="LSK36" s="6"/>
      <c r="LSL36" s="6"/>
      <c r="LSM36" s="27"/>
      <c r="LSN36" s="27"/>
      <c r="LSO36" s="27"/>
      <c r="LSP36" s="27"/>
      <c r="LSQ36" s="28"/>
      <c r="LSR36" s="28"/>
      <c r="LSS36" s="28"/>
      <c r="LST36" s="28"/>
      <c r="LSU36" s="7"/>
      <c r="LSV36" s="7"/>
      <c r="LSW36" s="6"/>
      <c r="LSX36" s="6"/>
      <c r="LSY36" s="27"/>
      <c r="LSZ36" s="27"/>
      <c r="LTA36" s="27"/>
      <c r="LTB36" s="27"/>
      <c r="LTC36" s="28"/>
      <c r="LTD36" s="28"/>
      <c r="LTE36" s="28"/>
      <c r="LTF36" s="28"/>
      <c r="LTG36" s="7"/>
      <c r="LTH36" s="7"/>
      <c r="LTI36" s="6"/>
      <c r="LTJ36" s="6"/>
      <c r="LTK36" s="27"/>
      <c r="LTL36" s="27"/>
      <c r="LTM36" s="27"/>
      <c r="LTN36" s="27"/>
      <c r="LTO36" s="28"/>
      <c r="LTP36" s="28"/>
      <c r="LTQ36" s="28"/>
      <c r="LTR36" s="28"/>
      <c r="LTS36" s="7"/>
      <c r="LTT36" s="7"/>
      <c r="LTU36" s="6"/>
      <c r="LTV36" s="6"/>
      <c r="LTW36" s="27"/>
      <c r="LTX36" s="27"/>
      <c r="LTY36" s="27"/>
      <c r="LTZ36" s="27"/>
      <c r="LUA36" s="28"/>
      <c r="LUB36" s="28"/>
      <c r="LUC36" s="28"/>
      <c r="LUD36" s="28"/>
      <c r="LUE36" s="7"/>
      <c r="LUF36" s="7"/>
      <c r="LUG36" s="6"/>
      <c r="LUH36" s="6"/>
      <c r="LUI36" s="27"/>
      <c r="LUJ36" s="27"/>
      <c r="LUK36" s="27"/>
      <c r="LUL36" s="27"/>
      <c r="LUM36" s="28"/>
      <c r="LUN36" s="28"/>
      <c r="LUO36" s="28"/>
      <c r="LUP36" s="28"/>
      <c r="LUQ36" s="7"/>
      <c r="LUR36" s="7"/>
      <c r="LUS36" s="6"/>
      <c r="LUT36" s="6"/>
      <c r="LUU36" s="27"/>
      <c r="LUV36" s="27"/>
      <c r="LUW36" s="27"/>
      <c r="LUX36" s="27"/>
      <c r="LUY36" s="28"/>
      <c r="LUZ36" s="28"/>
      <c r="LVA36" s="28"/>
      <c r="LVB36" s="28"/>
      <c r="LVC36" s="7"/>
      <c r="LVD36" s="7"/>
      <c r="LVE36" s="6"/>
      <c r="LVF36" s="6"/>
      <c r="LVG36" s="27"/>
      <c r="LVH36" s="27"/>
      <c r="LVI36" s="27"/>
      <c r="LVJ36" s="27"/>
      <c r="LVK36" s="28"/>
      <c r="LVL36" s="28"/>
      <c r="LVM36" s="28"/>
      <c r="LVN36" s="28"/>
      <c r="LVO36" s="7"/>
      <c r="LVP36" s="7"/>
      <c r="LVQ36" s="6"/>
      <c r="LVR36" s="6"/>
      <c r="LVS36" s="27"/>
      <c r="LVT36" s="27"/>
      <c r="LVU36" s="27"/>
      <c r="LVV36" s="27"/>
      <c r="LVW36" s="28"/>
      <c r="LVX36" s="28"/>
      <c r="LVY36" s="28"/>
      <c r="LVZ36" s="28"/>
      <c r="LWA36" s="7"/>
      <c r="LWB36" s="7"/>
      <c r="LWC36" s="6"/>
      <c r="LWD36" s="6"/>
      <c r="LWE36" s="27"/>
      <c r="LWF36" s="27"/>
      <c r="LWG36" s="27"/>
      <c r="LWH36" s="27"/>
      <c r="LWI36" s="28"/>
      <c r="LWJ36" s="28"/>
      <c r="LWK36" s="28"/>
      <c r="LWL36" s="28"/>
      <c r="LWM36" s="7"/>
      <c r="LWN36" s="7"/>
      <c r="LWO36" s="6"/>
      <c r="LWP36" s="6"/>
      <c r="LWQ36" s="27"/>
      <c r="LWR36" s="27"/>
      <c r="LWS36" s="27"/>
      <c r="LWT36" s="27"/>
      <c r="LWU36" s="28"/>
      <c r="LWV36" s="28"/>
      <c r="LWW36" s="28"/>
      <c r="LWX36" s="28"/>
      <c r="LWY36" s="7"/>
      <c r="LWZ36" s="7"/>
      <c r="LXA36" s="6"/>
      <c r="LXB36" s="6"/>
      <c r="LXC36" s="27"/>
      <c r="LXD36" s="27"/>
      <c r="LXE36" s="27"/>
      <c r="LXF36" s="27"/>
      <c r="LXG36" s="28"/>
      <c r="LXH36" s="28"/>
      <c r="LXI36" s="28"/>
      <c r="LXJ36" s="28"/>
      <c r="LXK36" s="7"/>
      <c r="LXL36" s="7"/>
      <c r="LXM36" s="6"/>
      <c r="LXN36" s="6"/>
      <c r="LXO36" s="27"/>
      <c r="LXP36" s="27"/>
      <c r="LXQ36" s="27"/>
      <c r="LXR36" s="27"/>
      <c r="LXS36" s="28"/>
      <c r="LXT36" s="28"/>
      <c r="LXU36" s="28"/>
      <c r="LXV36" s="28"/>
      <c r="LXW36" s="7"/>
      <c r="LXX36" s="7"/>
      <c r="LXY36" s="6"/>
      <c r="LXZ36" s="6"/>
      <c r="LYA36" s="27"/>
      <c r="LYB36" s="27"/>
      <c r="LYC36" s="27"/>
      <c r="LYD36" s="27"/>
      <c r="LYE36" s="28"/>
      <c r="LYF36" s="28"/>
      <c r="LYG36" s="28"/>
      <c r="LYH36" s="28"/>
      <c r="LYI36" s="7"/>
      <c r="LYJ36" s="7"/>
      <c r="LYK36" s="6"/>
      <c r="LYL36" s="6"/>
      <c r="LYM36" s="27"/>
      <c r="LYN36" s="27"/>
      <c r="LYO36" s="27"/>
      <c r="LYP36" s="27"/>
      <c r="LYQ36" s="28"/>
      <c r="LYR36" s="28"/>
      <c r="LYS36" s="28"/>
      <c r="LYT36" s="28"/>
      <c r="LYU36" s="7"/>
      <c r="LYV36" s="7"/>
      <c r="LYW36" s="6"/>
      <c r="LYX36" s="6"/>
      <c r="LYY36" s="27"/>
      <c r="LYZ36" s="27"/>
      <c r="LZA36" s="27"/>
      <c r="LZB36" s="27"/>
      <c r="LZC36" s="28"/>
      <c r="LZD36" s="28"/>
      <c r="LZE36" s="28"/>
      <c r="LZF36" s="28"/>
      <c r="LZG36" s="7"/>
      <c r="LZH36" s="7"/>
      <c r="LZI36" s="6"/>
      <c r="LZJ36" s="6"/>
      <c r="LZK36" s="27"/>
      <c r="LZL36" s="27"/>
      <c r="LZM36" s="27"/>
      <c r="LZN36" s="27"/>
      <c r="LZO36" s="28"/>
      <c r="LZP36" s="28"/>
      <c r="LZQ36" s="28"/>
      <c r="LZR36" s="28"/>
      <c r="LZS36" s="7"/>
      <c r="LZT36" s="7"/>
      <c r="LZU36" s="6"/>
      <c r="LZV36" s="6"/>
      <c r="LZW36" s="27"/>
      <c r="LZX36" s="27"/>
      <c r="LZY36" s="27"/>
      <c r="LZZ36" s="27"/>
      <c r="MAA36" s="28"/>
      <c r="MAB36" s="28"/>
      <c r="MAC36" s="28"/>
      <c r="MAD36" s="28"/>
      <c r="MAE36" s="7"/>
      <c r="MAF36" s="7"/>
      <c r="MAG36" s="6"/>
      <c r="MAH36" s="6"/>
      <c r="MAI36" s="27"/>
      <c r="MAJ36" s="27"/>
      <c r="MAK36" s="27"/>
      <c r="MAL36" s="27"/>
      <c r="MAM36" s="28"/>
      <c r="MAN36" s="28"/>
      <c r="MAO36" s="28"/>
      <c r="MAP36" s="28"/>
      <c r="MAQ36" s="7"/>
      <c r="MAR36" s="7"/>
      <c r="MAS36" s="6"/>
      <c r="MAT36" s="6"/>
      <c r="MAU36" s="27"/>
      <c r="MAV36" s="27"/>
      <c r="MAW36" s="27"/>
      <c r="MAX36" s="27"/>
      <c r="MAY36" s="28"/>
      <c r="MAZ36" s="28"/>
      <c r="MBA36" s="28"/>
      <c r="MBB36" s="28"/>
      <c r="MBC36" s="7"/>
      <c r="MBD36" s="7"/>
      <c r="MBE36" s="6"/>
      <c r="MBF36" s="6"/>
      <c r="MBG36" s="27"/>
      <c r="MBH36" s="27"/>
      <c r="MBI36" s="27"/>
      <c r="MBJ36" s="27"/>
      <c r="MBK36" s="28"/>
      <c r="MBL36" s="28"/>
      <c r="MBM36" s="28"/>
      <c r="MBN36" s="28"/>
      <c r="MBO36" s="7"/>
      <c r="MBP36" s="7"/>
      <c r="MBQ36" s="6"/>
      <c r="MBR36" s="6"/>
      <c r="MBS36" s="27"/>
      <c r="MBT36" s="27"/>
      <c r="MBU36" s="27"/>
      <c r="MBV36" s="27"/>
      <c r="MBW36" s="28"/>
      <c r="MBX36" s="28"/>
      <c r="MBY36" s="28"/>
      <c r="MBZ36" s="28"/>
      <c r="MCA36" s="7"/>
      <c r="MCB36" s="7"/>
      <c r="MCC36" s="6"/>
      <c r="MCD36" s="6"/>
      <c r="MCE36" s="27"/>
      <c r="MCF36" s="27"/>
      <c r="MCG36" s="27"/>
      <c r="MCH36" s="27"/>
      <c r="MCI36" s="28"/>
      <c r="MCJ36" s="28"/>
      <c r="MCK36" s="28"/>
      <c r="MCL36" s="28"/>
      <c r="MCM36" s="7"/>
      <c r="MCN36" s="7"/>
      <c r="MCO36" s="6"/>
      <c r="MCP36" s="6"/>
      <c r="MCQ36" s="27"/>
      <c r="MCR36" s="27"/>
      <c r="MCS36" s="27"/>
      <c r="MCT36" s="27"/>
      <c r="MCU36" s="28"/>
      <c r="MCV36" s="28"/>
      <c r="MCW36" s="28"/>
      <c r="MCX36" s="28"/>
      <c r="MCY36" s="7"/>
      <c r="MCZ36" s="7"/>
      <c r="MDA36" s="6"/>
      <c r="MDB36" s="6"/>
      <c r="MDC36" s="27"/>
      <c r="MDD36" s="27"/>
      <c r="MDE36" s="27"/>
      <c r="MDF36" s="27"/>
      <c r="MDG36" s="28"/>
      <c r="MDH36" s="28"/>
      <c r="MDI36" s="28"/>
      <c r="MDJ36" s="28"/>
      <c r="MDK36" s="7"/>
      <c r="MDL36" s="7"/>
      <c r="MDM36" s="6"/>
      <c r="MDN36" s="6"/>
      <c r="MDO36" s="27"/>
      <c r="MDP36" s="27"/>
      <c r="MDQ36" s="27"/>
      <c r="MDR36" s="27"/>
      <c r="MDS36" s="28"/>
      <c r="MDT36" s="28"/>
      <c r="MDU36" s="28"/>
      <c r="MDV36" s="28"/>
      <c r="MDW36" s="7"/>
      <c r="MDX36" s="7"/>
      <c r="MDY36" s="6"/>
      <c r="MDZ36" s="6"/>
      <c r="MEA36" s="27"/>
      <c r="MEB36" s="27"/>
      <c r="MEC36" s="27"/>
      <c r="MED36" s="27"/>
      <c r="MEE36" s="28"/>
      <c r="MEF36" s="28"/>
      <c r="MEG36" s="28"/>
      <c r="MEH36" s="28"/>
      <c r="MEI36" s="7"/>
      <c r="MEJ36" s="7"/>
      <c r="MEK36" s="6"/>
      <c r="MEL36" s="6"/>
      <c r="MEM36" s="27"/>
      <c r="MEN36" s="27"/>
      <c r="MEO36" s="27"/>
      <c r="MEP36" s="27"/>
      <c r="MEQ36" s="28"/>
      <c r="MER36" s="28"/>
      <c r="MES36" s="28"/>
      <c r="MET36" s="28"/>
      <c r="MEU36" s="7"/>
      <c r="MEV36" s="7"/>
      <c r="MEW36" s="6"/>
      <c r="MEX36" s="6"/>
      <c r="MEY36" s="27"/>
      <c r="MEZ36" s="27"/>
      <c r="MFA36" s="27"/>
      <c r="MFB36" s="27"/>
      <c r="MFC36" s="28"/>
      <c r="MFD36" s="28"/>
      <c r="MFE36" s="28"/>
      <c r="MFF36" s="28"/>
      <c r="MFG36" s="7"/>
      <c r="MFH36" s="7"/>
      <c r="MFI36" s="6"/>
      <c r="MFJ36" s="6"/>
      <c r="MFK36" s="27"/>
      <c r="MFL36" s="27"/>
      <c r="MFM36" s="27"/>
      <c r="MFN36" s="27"/>
      <c r="MFO36" s="28"/>
      <c r="MFP36" s="28"/>
      <c r="MFQ36" s="28"/>
      <c r="MFR36" s="28"/>
      <c r="MFS36" s="7"/>
      <c r="MFT36" s="7"/>
      <c r="MFU36" s="6"/>
      <c r="MFV36" s="6"/>
      <c r="MFW36" s="27"/>
      <c r="MFX36" s="27"/>
      <c r="MFY36" s="27"/>
      <c r="MFZ36" s="27"/>
      <c r="MGA36" s="28"/>
      <c r="MGB36" s="28"/>
      <c r="MGC36" s="28"/>
      <c r="MGD36" s="28"/>
      <c r="MGE36" s="7"/>
      <c r="MGF36" s="7"/>
      <c r="MGG36" s="6"/>
      <c r="MGH36" s="6"/>
      <c r="MGI36" s="27"/>
      <c r="MGJ36" s="27"/>
      <c r="MGK36" s="27"/>
      <c r="MGL36" s="27"/>
      <c r="MGM36" s="28"/>
      <c r="MGN36" s="28"/>
      <c r="MGO36" s="28"/>
      <c r="MGP36" s="28"/>
      <c r="MGQ36" s="7"/>
      <c r="MGR36" s="7"/>
      <c r="MGS36" s="6"/>
      <c r="MGT36" s="6"/>
      <c r="MGU36" s="27"/>
      <c r="MGV36" s="27"/>
      <c r="MGW36" s="27"/>
      <c r="MGX36" s="27"/>
      <c r="MGY36" s="28"/>
      <c r="MGZ36" s="28"/>
      <c r="MHA36" s="28"/>
      <c r="MHB36" s="28"/>
      <c r="MHC36" s="7"/>
      <c r="MHD36" s="7"/>
      <c r="MHE36" s="6"/>
      <c r="MHF36" s="6"/>
      <c r="MHG36" s="27"/>
      <c r="MHH36" s="27"/>
      <c r="MHI36" s="27"/>
      <c r="MHJ36" s="27"/>
      <c r="MHK36" s="28"/>
      <c r="MHL36" s="28"/>
      <c r="MHM36" s="28"/>
      <c r="MHN36" s="28"/>
      <c r="MHO36" s="7"/>
      <c r="MHP36" s="7"/>
      <c r="MHQ36" s="6"/>
      <c r="MHR36" s="6"/>
      <c r="MHS36" s="27"/>
      <c r="MHT36" s="27"/>
      <c r="MHU36" s="27"/>
      <c r="MHV36" s="27"/>
      <c r="MHW36" s="28"/>
      <c r="MHX36" s="28"/>
      <c r="MHY36" s="28"/>
      <c r="MHZ36" s="28"/>
      <c r="MIA36" s="7"/>
      <c r="MIB36" s="7"/>
      <c r="MIC36" s="6"/>
      <c r="MID36" s="6"/>
      <c r="MIE36" s="27"/>
      <c r="MIF36" s="27"/>
      <c r="MIG36" s="27"/>
      <c r="MIH36" s="27"/>
      <c r="MII36" s="28"/>
      <c r="MIJ36" s="28"/>
      <c r="MIK36" s="28"/>
      <c r="MIL36" s="28"/>
      <c r="MIM36" s="7"/>
      <c r="MIN36" s="7"/>
      <c r="MIO36" s="6"/>
      <c r="MIP36" s="6"/>
      <c r="MIQ36" s="27"/>
      <c r="MIR36" s="27"/>
      <c r="MIS36" s="27"/>
      <c r="MIT36" s="27"/>
      <c r="MIU36" s="28"/>
      <c r="MIV36" s="28"/>
      <c r="MIW36" s="28"/>
      <c r="MIX36" s="28"/>
      <c r="MIY36" s="7"/>
      <c r="MIZ36" s="7"/>
      <c r="MJA36" s="6"/>
      <c r="MJB36" s="6"/>
      <c r="MJC36" s="27"/>
      <c r="MJD36" s="27"/>
      <c r="MJE36" s="27"/>
      <c r="MJF36" s="27"/>
      <c r="MJG36" s="28"/>
      <c r="MJH36" s="28"/>
      <c r="MJI36" s="28"/>
      <c r="MJJ36" s="28"/>
      <c r="MJK36" s="7"/>
      <c r="MJL36" s="7"/>
      <c r="MJM36" s="6"/>
      <c r="MJN36" s="6"/>
      <c r="MJO36" s="27"/>
      <c r="MJP36" s="27"/>
      <c r="MJQ36" s="27"/>
      <c r="MJR36" s="27"/>
      <c r="MJS36" s="28"/>
      <c r="MJT36" s="28"/>
      <c r="MJU36" s="28"/>
      <c r="MJV36" s="28"/>
      <c r="MJW36" s="7"/>
      <c r="MJX36" s="7"/>
      <c r="MJY36" s="6"/>
      <c r="MJZ36" s="6"/>
      <c r="MKA36" s="27"/>
      <c r="MKB36" s="27"/>
      <c r="MKC36" s="27"/>
      <c r="MKD36" s="27"/>
      <c r="MKE36" s="28"/>
      <c r="MKF36" s="28"/>
      <c r="MKG36" s="28"/>
      <c r="MKH36" s="28"/>
      <c r="MKI36" s="7"/>
      <c r="MKJ36" s="7"/>
      <c r="MKK36" s="6"/>
      <c r="MKL36" s="6"/>
      <c r="MKM36" s="27"/>
      <c r="MKN36" s="27"/>
      <c r="MKO36" s="27"/>
      <c r="MKP36" s="27"/>
      <c r="MKQ36" s="28"/>
      <c r="MKR36" s="28"/>
      <c r="MKS36" s="28"/>
      <c r="MKT36" s="28"/>
      <c r="MKU36" s="7"/>
      <c r="MKV36" s="7"/>
      <c r="MKW36" s="6"/>
      <c r="MKX36" s="6"/>
      <c r="MKY36" s="27"/>
      <c r="MKZ36" s="27"/>
      <c r="MLA36" s="27"/>
      <c r="MLB36" s="27"/>
      <c r="MLC36" s="28"/>
      <c r="MLD36" s="28"/>
      <c r="MLE36" s="28"/>
      <c r="MLF36" s="28"/>
      <c r="MLG36" s="7"/>
      <c r="MLH36" s="7"/>
      <c r="MLI36" s="6"/>
      <c r="MLJ36" s="6"/>
      <c r="MLK36" s="27"/>
      <c r="MLL36" s="27"/>
      <c r="MLM36" s="27"/>
      <c r="MLN36" s="27"/>
      <c r="MLO36" s="28"/>
      <c r="MLP36" s="28"/>
      <c r="MLQ36" s="28"/>
      <c r="MLR36" s="28"/>
      <c r="MLS36" s="7"/>
      <c r="MLT36" s="7"/>
      <c r="MLU36" s="6"/>
      <c r="MLV36" s="6"/>
      <c r="MLW36" s="27"/>
      <c r="MLX36" s="27"/>
      <c r="MLY36" s="27"/>
      <c r="MLZ36" s="27"/>
      <c r="MMA36" s="28"/>
      <c r="MMB36" s="28"/>
      <c r="MMC36" s="28"/>
      <c r="MMD36" s="28"/>
      <c r="MME36" s="7"/>
      <c r="MMF36" s="7"/>
      <c r="MMG36" s="6"/>
      <c r="MMH36" s="6"/>
      <c r="MMI36" s="27"/>
      <c r="MMJ36" s="27"/>
      <c r="MMK36" s="27"/>
      <c r="MML36" s="27"/>
      <c r="MMM36" s="28"/>
      <c r="MMN36" s="28"/>
      <c r="MMO36" s="28"/>
      <c r="MMP36" s="28"/>
      <c r="MMQ36" s="7"/>
      <c r="MMR36" s="7"/>
      <c r="MMS36" s="6"/>
      <c r="MMT36" s="6"/>
      <c r="MMU36" s="27"/>
      <c r="MMV36" s="27"/>
      <c r="MMW36" s="27"/>
      <c r="MMX36" s="27"/>
      <c r="MMY36" s="28"/>
      <c r="MMZ36" s="28"/>
      <c r="MNA36" s="28"/>
      <c r="MNB36" s="28"/>
      <c r="MNC36" s="7"/>
      <c r="MND36" s="7"/>
      <c r="MNE36" s="6"/>
      <c r="MNF36" s="6"/>
      <c r="MNG36" s="27"/>
      <c r="MNH36" s="27"/>
      <c r="MNI36" s="27"/>
      <c r="MNJ36" s="27"/>
      <c r="MNK36" s="28"/>
      <c r="MNL36" s="28"/>
      <c r="MNM36" s="28"/>
      <c r="MNN36" s="28"/>
      <c r="MNO36" s="7"/>
      <c r="MNP36" s="7"/>
      <c r="MNQ36" s="6"/>
      <c r="MNR36" s="6"/>
      <c r="MNS36" s="27"/>
      <c r="MNT36" s="27"/>
      <c r="MNU36" s="27"/>
      <c r="MNV36" s="27"/>
      <c r="MNW36" s="28"/>
      <c r="MNX36" s="28"/>
      <c r="MNY36" s="28"/>
      <c r="MNZ36" s="28"/>
      <c r="MOA36" s="7"/>
      <c r="MOB36" s="7"/>
      <c r="MOC36" s="6"/>
      <c r="MOD36" s="6"/>
      <c r="MOE36" s="27"/>
      <c r="MOF36" s="27"/>
      <c r="MOG36" s="27"/>
      <c r="MOH36" s="27"/>
      <c r="MOI36" s="28"/>
      <c r="MOJ36" s="28"/>
      <c r="MOK36" s="28"/>
      <c r="MOL36" s="28"/>
      <c r="MOM36" s="7"/>
      <c r="MON36" s="7"/>
      <c r="MOO36" s="6"/>
      <c r="MOP36" s="6"/>
      <c r="MOQ36" s="27"/>
      <c r="MOR36" s="27"/>
      <c r="MOS36" s="27"/>
      <c r="MOT36" s="27"/>
      <c r="MOU36" s="28"/>
      <c r="MOV36" s="28"/>
      <c r="MOW36" s="28"/>
      <c r="MOX36" s="28"/>
      <c r="MOY36" s="7"/>
      <c r="MOZ36" s="7"/>
      <c r="MPA36" s="6"/>
      <c r="MPB36" s="6"/>
      <c r="MPC36" s="27"/>
      <c r="MPD36" s="27"/>
      <c r="MPE36" s="27"/>
      <c r="MPF36" s="27"/>
      <c r="MPG36" s="28"/>
      <c r="MPH36" s="28"/>
      <c r="MPI36" s="28"/>
      <c r="MPJ36" s="28"/>
      <c r="MPK36" s="7"/>
      <c r="MPL36" s="7"/>
      <c r="MPM36" s="6"/>
      <c r="MPN36" s="6"/>
      <c r="MPO36" s="27"/>
      <c r="MPP36" s="27"/>
      <c r="MPQ36" s="27"/>
      <c r="MPR36" s="27"/>
      <c r="MPS36" s="28"/>
      <c r="MPT36" s="28"/>
      <c r="MPU36" s="28"/>
      <c r="MPV36" s="28"/>
      <c r="MPW36" s="7"/>
      <c r="MPX36" s="7"/>
      <c r="MPY36" s="6"/>
      <c r="MPZ36" s="6"/>
      <c r="MQA36" s="27"/>
      <c r="MQB36" s="27"/>
      <c r="MQC36" s="27"/>
      <c r="MQD36" s="27"/>
      <c r="MQE36" s="28"/>
      <c r="MQF36" s="28"/>
      <c r="MQG36" s="28"/>
      <c r="MQH36" s="28"/>
      <c r="MQI36" s="7"/>
      <c r="MQJ36" s="7"/>
      <c r="MQK36" s="6"/>
      <c r="MQL36" s="6"/>
      <c r="MQM36" s="27"/>
      <c r="MQN36" s="27"/>
      <c r="MQO36" s="27"/>
      <c r="MQP36" s="27"/>
      <c r="MQQ36" s="28"/>
      <c r="MQR36" s="28"/>
      <c r="MQS36" s="28"/>
      <c r="MQT36" s="28"/>
      <c r="MQU36" s="7"/>
      <c r="MQV36" s="7"/>
      <c r="MQW36" s="6"/>
      <c r="MQX36" s="6"/>
      <c r="MQY36" s="27"/>
      <c r="MQZ36" s="27"/>
      <c r="MRA36" s="27"/>
      <c r="MRB36" s="27"/>
      <c r="MRC36" s="28"/>
      <c r="MRD36" s="28"/>
      <c r="MRE36" s="28"/>
      <c r="MRF36" s="28"/>
      <c r="MRG36" s="7"/>
      <c r="MRH36" s="7"/>
      <c r="MRI36" s="6"/>
      <c r="MRJ36" s="6"/>
      <c r="MRK36" s="27"/>
      <c r="MRL36" s="27"/>
      <c r="MRM36" s="27"/>
      <c r="MRN36" s="27"/>
      <c r="MRO36" s="28"/>
      <c r="MRP36" s="28"/>
      <c r="MRQ36" s="28"/>
      <c r="MRR36" s="28"/>
      <c r="MRS36" s="7"/>
      <c r="MRT36" s="7"/>
      <c r="MRU36" s="6"/>
      <c r="MRV36" s="6"/>
      <c r="MRW36" s="27"/>
      <c r="MRX36" s="27"/>
      <c r="MRY36" s="27"/>
      <c r="MRZ36" s="27"/>
      <c r="MSA36" s="28"/>
      <c r="MSB36" s="28"/>
      <c r="MSC36" s="28"/>
      <c r="MSD36" s="28"/>
      <c r="MSE36" s="7"/>
      <c r="MSF36" s="7"/>
      <c r="MSG36" s="6"/>
      <c r="MSH36" s="6"/>
      <c r="MSI36" s="27"/>
      <c r="MSJ36" s="27"/>
      <c r="MSK36" s="27"/>
      <c r="MSL36" s="27"/>
      <c r="MSM36" s="28"/>
      <c r="MSN36" s="28"/>
      <c r="MSO36" s="28"/>
      <c r="MSP36" s="28"/>
      <c r="MSQ36" s="7"/>
      <c r="MSR36" s="7"/>
      <c r="MSS36" s="6"/>
      <c r="MST36" s="6"/>
      <c r="MSU36" s="27"/>
      <c r="MSV36" s="27"/>
      <c r="MSW36" s="27"/>
      <c r="MSX36" s="27"/>
      <c r="MSY36" s="28"/>
      <c r="MSZ36" s="28"/>
      <c r="MTA36" s="28"/>
      <c r="MTB36" s="28"/>
      <c r="MTC36" s="7"/>
      <c r="MTD36" s="7"/>
      <c r="MTE36" s="6"/>
      <c r="MTF36" s="6"/>
      <c r="MTG36" s="27"/>
      <c r="MTH36" s="27"/>
      <c r="MTI36" s="27"/>
      <c r="MTJ36" s="27"/>
      <c r="MTK36" s="28"/>
      <c r="MTL36" s="28"/>
      <c r="MTM36" s="28"/>
      <c r="MTN36" s="28"/>
      <c r="MTO36" s="7"/>
      <c r="MTP36" s="7"/>
      <c r="MTQ36" s="6"/>
      <c r="MTR36" s="6"/>
      <c r="MTS36" s="27"/>
      <c r="MTT36" s="27"/>
      <c r="MTU36" s="27"/>
      <c r="MTV36" s="27"/>
      <c r="MTW36" s="28"/>
      <c r="MTX36" s="28"/>
      <c r="MTY36" s="28"/>
      <c r="MTZ36" s="28"/>
      <c r="MUA36" s="7"/>
      <c r="MUB36" s="7"/>
      <c r="MUC36" s="6"/>
      <c r="MUD36" s="6"/>
      <c r="MUE36" s="27"/>
      <c r="MUF36" s="27"/>
      <c r="MUG36" s="27"/>
      <c r="MUH36" s="27"/>
      <c r="MUI36" s="28"/>
      <c r="MUJ36" s="28"/>
      <c r="MUK36" s="28"/>
      <c r="MUL36" s="28"/>
      <c r="MUM36" s="7"/>
      <c r="MUN36" s="7"/>
      <c r="MUO36" s="6"/>
      <c r="MUP36" s="6"/>
      <c r="MUQ36" s="27"/>
      <c r="MUR36" s="27"/>
      <c r="MUS36" s="27"/>
      <c r="MUT36" s="27"/>
      <c r="MUU36" s="28"/>
      <c r="MUV36" s="28"/>
      <c r="MUW36" s="28"/>
      <c r="MUX36" s="28"/>
      <c r="MUY36" s="7"/>
      <c r="MUZ36" s="7"/>
      <c r="MVA36" s="6"/>
      <c r="MVB36" s="6"/>
      <c r="MVC36" s="27"/>
      <c r="MVD36" s="27"/>
      <c r="MVE36" s="27"/>
      <c r="MVF36" s="27"/>
      <c r="MVG36" s="28"/>
      <c r="MVH36" s="28"/>
      <c r="MVI36" s="28"/>
      <c r="MVJ36" s="28"/>
      <c r="MVK36" s="7"/>
      <c r="MVL36" s="7"/>
      <c r="MVM36" s="6"/>
      <c r="MVN36" s="6"/>
      <c r="MVO36" s="27"/>
      <c r="MVP36" s="27"/>
      <c r="MVQ36" s="27"/>
      <c r="MVR36" s="27"/>
      <c r="MVS36" s="28"/>
      <c r="MVT36" s="28"/>
      <c r="MVU36" s="28"/>
      <c r="MVV36" s="28"/>
      <c r="MVW36" s="7"/>
      <c r="MVX36" s="7"/>
      <c r="MVY36" s="6"/>
      <c r="MVZ36" s="6"/>
      <c r="MWA36" s="27"/>
      <c r="MWB36" s="27"/>
      <c r="MWC36" s="27"/>
      <c r="MWD36" s="27"/>
      <c r="MWE36" s="28"/>
      <c r="MWF36" s="28"/>
      <c r="MWG36" s="28"/>
      <c r="MWH36" s="28"/>
      <c r="MWI36" s="7"/>
      <c r="MWJ36" s="7"/>
      <c r="MWK36" s="6"/>
      <c r="MWL36" s="6"/>
      <c r="MWM36" s="27"/>
      <c r="MWN36" s="27"/>
      <c r="MWO36" s="27"/>
      <c r="MWP36" s="27"/>
      <c r="MWQ36" s="28"/>
      <c r="MWR36" s="28"/>
      <c r="MWS36" s="28"/>
      <c r="MWT36" s="28"/>
      <c r="MWU36" s="7"/>
      <c r="MWV36" s="7"/>
      <c r="MWW36" s="6"/>
      <c r="MWX36" s="6"/>
      <c r="MWY36" s="27"/>
      <c r="MWZ36" s="27"/>
      <c r="MXA36" s="27"/>
      <c r="MXB36" s="27"/>
      <c r="MXC36" s="28"/>
      <c r="MXD36" s="28"/>
      <c r="MXE36" s="28"/>
      <c r="MXF36" s="28"/>
      <c r="MXG36" s="7"/>
      <c r="MXH36" s="7"/>
      <c r="MXI36" s="6"/>
      <c r="MXJ36" s="6"/>
      <c r="MXK36" s="27"/>
      <c r="MXL36" s="27"/>
      <c r="MXM36" s="27"/>
      <c r="MXN36" s="27"/>
      <c r="MXO36" s="28"/>
      <c r="MXP36" s="28"/>
      <c r="MXQ36" s="28"/>
      <c r="MXR36" s="28"/>
      <c r="MXS36" s="7"/>
      <c r="MXT36" s="7"/>
      <c r="MXU36" s="6"/>
      <c r="MXV36" s="6"/>
      <c r="MXW36" s="27"/>
      <c r="MXX36" s="27"/>
      <c r="MXY36" s="27"/>
      <c r="MXZ36" s="27"/>
      <c r="MYA36" s="28"/>
      <c r="MYB36" s="28"/>
      <c r="MYC36" s="28"/>
      <c r="MYD36" s="28"/>
      <c r="MYE36" s="7"/>
      <c r="MYF36" s="7"/>
      <c r="MYG36" s="6"/>
      <c r="MYH36" s="6"/>
      <c r="MYI36" s="27"/>
      <c r="MYJ36" s="27"/>
      <c r="MYK36" s="27"/>
      <c r="MYL36" s="27"/>
      <c r="MYM36" s="28"/>
      <c r="MYN36" s="28"/>
      <c r="MYO36" s="28"/>
      <c r="MYP36" s="28"/>
      <c r="MYQ36" s="7"/>
      <c r="MYR36" s="7"/>
      <c r="MYS36" s="6"/>
      <c r="MYT36" s="6"/>
      <c r="MYU36" s="27"/>
      <c r="MYV36" s="27"/>
      <c r="MYW36" s="27"/>
      <c r="MYX36" s="27"/>
      <c r="MYY36" s="28"/>
      <c r="MYZ36" s="28"/>
      <c r="MZA36" s="28"/>
      <c r="MZB36" s="28"/>
      <c r="MZC36" s="7"/>
      <c r="MZD36" s="7"/>
      <c r="MZE36" s="6"/>
      <c r="MZF36" s="6"/>
      <c r="MZG36" s="27"/>
      <c r="MZH36" s="27"/>
      <c r="MZI36" s="27"/>
      <c r="MZJ36" s="27"/>
      <c r="MZK36" s="28"/>
      <c r="MZL36" s="28"/>
      <c r="MZM36" s="28"/>
      <c r="MZN36" s="28"/>
      <c r="MZO36" s="7"/>
      <c r="MZP36" s="7"/>
      <c r="MZQ36" s="6"/>
      <c r="MZR36" s="6"/>
      <c r="MZS36" s="27"/>
      <c r="MZT36" s="27"/>
      <c r="MZU36" s="27"/>
      <c r="MZV36" s="27"/>
      <c r="MZW36" s="28"/>
      <c r="MZX36" s="28"/>
      <c r="MZY36" s="28"/>
      <c r="MZZ36" s="28"/>
      <c r="NAA36" s="7"/>
      <c r="NAB36" s="7"/>
      <c r="NAC36" s="6"/>
      <c r="NAD36" s="6"/>
      <c r="NAE36" s="27"/>
      <c r="NAF36" s="27"/>
      <c r="NAG36" s="27"/>
      <c r="NAH36" s="27"/>
      <c r="NAI36" s="28"/>
      <c r="NAJ36" s="28"/>
      <c r="NAK36" s="28"/>
      <c r="NAL36" s="28"/>
      <c r="NAM36" s="7"/>
      <c r="NAN36" s="7"/>
      <c r="NAO36" s="6"/>
      <c r="NAP36" s="6"/>
      <c r="NAQ36" s="27"/>
      <c r="NAR36" s="27"/>
      <c r="NAS36" s="27"/>
      <c r="NAT36" s="27"/>
      <c r="NAU36" s="28"/>
      <c r="NAV36" s="28"/>
      <c r="NAW36" s="28"/>
      <c r="NAX36" s="28"/>
      <c r="NAY36" s="7"/>
      <c r="NAZ36" s="7"/>
      <c r="NBA36" s="6"/>
      <c r="NBB36" s="6"/>
      <c r="NBC36" s="27"/>
      <c r="NBD36" s="27"/>
      <c r="NBE36" s="27"/>
      <c r="NBF36" s="27"/>
      <c r="NBG36" s="28"/>
      <c r="NBH36" s="28"/>
      <c r="NBI36" s="28"/>
      <c r="NBJ36" s="28"/>
      <c r="NBK36" s="7"/>
      <c r="NBL36" s="7"/>
      <c r="NBM36" s="6"/>
      <c r="NBN36" s="6"/>
      <c r="NBO36" s="27"/>
      <c r="NBP36" s="27"/>
      <c r="NBQ36" s="27"/>
      <c r="NBR36" s="27"/>
      <c r="NBS36" s="28"/>
      <c r="NBT36" s="28"/>
      <c r="NBU36" s="28"/>
      <c r="NBV36" s="28"/>
      <c r="NBW36" s="7"/>
      <c r="NBX36" s="7"/>
      <c r="NBY36" s="6"/>
      <c r="NBZ36" s="6"/>
      <c r="NCA36" s="27"/>
      <c r="NCB36" s="27"/>
      <c r="NCC36" s="27"/>
      <c r="NCD36" s="27"/>
      <c r="NCE36" s="28"/>
      <c r="NCF36" s="28"/>
      <c r="NCG36" s="28"/>
      <c r="NCH36" s="28"/>
      <c r="NCI36" s="7"/>
      <c r="NCJ36" s="7"/>
      <c r="NCK36" s="6"/>
      <c r="NCL36" s="6"/>
      <c r="NCM36" s="27"/>
      <c r="NCN36" s="27"/>
      <c r="NCO36" s="27"/>
      <c r="NCP36" s="27"/>
      <c r="NCQ36" s="28"/>
      <c r="NCR36" s="28"/>
      <c r="NCS36" s="28"/>
      <c r="NCT36" s="28"/>
      <c r="NCU36" s="7"/>
      <c r="NCV36" s="7"/>
      <c r="NCW36" s="6"/>
      <c r="NCX36" s="6"/>
      <c r="NCY36" s="27"/>
      <c r="NCZ36" s="27"/>
      <c r="NDA36" s="27"/>
      <c r="NDB36" s="27"/>
      <c r="NDC36" s="28"/>
      <c r="NDD36" s="28"/>
      <c r="NDE36" s="28"/>
      <c r="NDF36" s="28"/>
      <c r="NDG36" s="7"/>
      <c r="NDH36" s="7"/>
      <c r="NDI36" s="6"/>
      <c r="NDJ36" s="6"/>
      <c r="NDK36" s="27"/>
      <c r="NDL36" s="27"/>
      <c r="NDM36" s="27"/>
      <c r="NDN36" s="27"/>
      <c r="NDO36" s="28"/>
      <c r="NDP36" s="28"/>
      <c r="NDQ36" s="28"/>
      <c r="NDR36" s="28"/>
      <c r="NDS36" s="7"/>
      <c r="NDT36" s="7"/>
      <c r="NDU36" s="6"/>
      <c r="NDV36" s="6"/>
      <c r="NDW36" s="27"/>
      <c r="NDX36" s="27"/>
      <c r="NDY36" s="27"/>
      <c r="NDZ36" s="27"/>
      <c r="NEA36" s="28"/>
      <c r="NEB36" s="28"/>
      <c r="NEC36" s="28"/>
      <c r="NED36" s="28"/>
      <c r="NEE36" s="7"/>
      <c r="NEF36" s="7"/>
      <c r="NEG36" s="6"/>
      <c r="NEH36" s="6"/>
      <c r="NEI36" s="27"/>
      <c r="NEJ36" s="27"/>
      <c r="NEK36" s="27"/>
      <c r="NEL36" s="27"/>
      <c r="NEM36" s="28"/>
      <c r="NEN36" s="28"/>
      <c r="NEO36" s="28"/>
      <c r="NEP36" s="28"/>
      <c r="NEQ36" s="7"/>
      <c r="NER36" s="7"/>
      <c r="NES36" s="6"/>
      <c r="NET36" s="6"/>
      <c r="NEU36" s="27"/>
      <c r="NEV36" s="27"/>
      <c r="NEW36" s="27"/>
      <c r="NEX36" s="27"/>
      <c r="NEY36" s="28"/>
      <c r="NEZ36" s="28"/>
      <c r="NFA36" s="28"/>
      <c r="NFB36" s="28"/>
      <c r="NFC36" s="7"/>
      <c r="NFD36" s="7"/>
      <c r="NFE36" s="6"/>
      <c r="NFF36" s="6"/>
      <c r="NFG36" s="27"/>
      <c r="NFH36" s="27"/>
      <c r="NFI36" s="27"/>
      <c r="NFJ36" s="27"/>
      <c r="NFK36" s="28"/>
      <c r="NFL36" s="28"/>
      <c r="NFM36" s="28"/>
      <c r="NFN36" s="28"/>
      <c r="NFO36" s="7"/>
      <c r="NFP36" s="7"/>
      <c r="NFQ36" s="6"/>
      <c r="NFR36" s="6"/>
      <c r="NFS36" s="27"/>
      <c r="NFT36" s="27"/>
      <c r="NFU36" s="27"/>
      <c r="NFV36" s="27"/>
      <c r="NFW36" s="28"/>
      <c r="NFX36" s="28"/>
      <c r="NFY36" s="28"/>
      <c r="NFZ36" s="28"/>
      <c r="NGA36" s="7"/>
      <c r="NGB36" s="7"/>
      <c r="NGC36" s="6"/>
      <c r="NGD36" s="6"/>
      <c r="NGE36" s="27"/>
      <c r="NGF36" s="27"/>
      <c r="NGG36" s="27"/>
      <c r="NGH36" s="27"/>
      <c r="NGI36" s="28"/>
      <c r="NGJ36" s="28"/>
      <c r="NGK36" s="28"/>
      <c r="NGL36" s="28"/>
      <c r="NGM36" s="7"/>
      <c r="NGN36" s="7"/>
      <c r="NGO36" s="6"/>
      <c r="NGP36" s="6"/>
      <c r="NGQ36" s="27"/>
      <c r="NGR36" s="27"/>
      <c r="NGS36" s="27"/>
      <c r="NGT36" s="27"/>
      <c r="NGU36" s="28"/>
      <c r="NGV36" s="28"/>
      <c r="NGW36" s="28"/>
      <c r="NGX36" s="28"/>
      <c r="NGY36" s="7"/>
      <c r="NGZ36" s="7"/>
      <c r="NHA36" s="6"/>
      <c r="NHB36" s="6"/>
      <c r="NHC36" s="27"/>
      <c r="NHD36" s="27"/>
      <c r="NHE36" s="27"/>
      <c r="NHF36" s="27"/>
      <c r="NHG36" s="28"/>
      <c r="NHH36" s="28"/>
      <c r="NHI36" s="28"/>
      <c r="NHJ36" s="28"/>
      <c r="NHK36" s="7"/>
      <c r="NHL36" s="7"/>
      <c r="NHM36" s="6"/>
      <c r="NHN36" s="6"/>
      <c r="NHO36" s="27"/>
      <c r="NHP36" s="27"/>
      <c r="NHQ36" s="27"/>
      <c r="NHR36" s="27"/>
      <c r="NHS36" s="28"/>
      <c r="NHT36" s="28"/>
      <c r="NHU36" s="28"/>
      <c r="NHV36" s="28"/>
      <c r="NHW36" s="7"/>
      <c r="NHX36" s="7"/>
      <c r="NHY36" s="6"/>
      <c r="NHZ36" s="6"/>
      <c r="NIA36" s="27"/>
      <c r="NIB36" s="27"/>
      <c r="NIC36" s="27"/>
      <c r="NID36" s="27"/>
      <c r="NIE36" s="28"/>
      <c r="NIF36" s="28"/>
      <c r="NIG36" s="28"/>
      <c r="NIH36" s="28"/>
      <c r="NII36" s="7"/>
      <c r="NIJ36" s="7"/>
      <c r="NIK36" s="6"/>
      <c r="NIL36" s="6"/>
      <c r="NIM36" s="27"/>
      <c r="NIN36" s="27"/>
      <c r="NIO36" s="27"/>
      <c r="NIP36" s="27"/>
      <c r="NIQ36" s="28"/>
      <c r="NIR36" s="28"/>
      <c r="NIS36" s="28"/>
      <c r="NIT36" s="28"/>
      <c r="NIU36" s="7"/>
      <c r="NIV36" s="7"/>
      <c r="NIW36" s="6"/>
      <c r="NIX36" s="6"/>
      <c r="NIY36" s="27"/>
      <c r="NIZ36" s="27"/>
      <c r="NJA36" s="27"/>
      <c r="NJB36" s="27"/>
      <c r="NJC36" s="28"/>
      <c r="NJD36" s="28"/>
      <c r="NJE36" s="28"/>
      <c r="NJF36" s="28"/>
      <c r="NJG36" s="7"/>
      <c r="NJH36" s="7"/>
      <c r="NJI36" s="6"/>
      <c r="NJJ36" s="6"/>
      <c r="NJK36" s="27"/>
      <c r="NJL36" s="27"/>
      <c r="NJM36" s="27"/>
      <c r="NJN36" s="27"/>
      <c r="NJO36" s="28"/>
      <c r="NJP36" s="28"/>
      <c r="NJQ36" s="28"/>
      <c r="NJR36" s="28"/>
      <c r="NJS36" s="7"/>
      <c r="NJT36" s="7"/>
      <c r="NJU36" s="6"/>
      <c r="NJV36" s="6"/>
      <c r="NJW36" s="27"/>
      <c r="NJX36" s="27"/>
      <c r="NJY36" s="27"/>
      <c r="NJZ36" s="27"/>
      <c r="NKA36" s="28"/>
      <c r="NKB36" s="28"/>
      <c r="NKC36" s="28"/>
      <c r="NKD36" s="28"/>
      <c r="NKE36" s="7"/>
      <c r="NKF36" s="7"/>
      <c r="NKG36" s="6"/>
      <c r="NKH36" s="6"/>
      <c r="NKI36" s="27"/>
      <c r="NKJ36" s="27"/>
      <c r="NKK36" s="27"/>
      <c r="NKL36" s="27"/>
      <c r="NKM36" s="28"/>
      <c r="NKN36" s="28"/>
      <c r="NKO36" s="28"/>
      <c r="NKP36" s="28"/>
      <c r="NKQ36" s="7"/>
      <c r="NKR36" s="7"/>
      <c r="NKS36" s="6"/>
      <c r="NKT36" s="6"/>
      <c r="NKU36" s="27"/>
      <c r="NKV36" s="27"/>
      <c r="NKW36" s="27"/>
      <c r="NKX36" s="27"/>
      <c r="NKY36" s="28"/>
      <c r="NKZ36" s="28"/>
      <c r="NLA36" s="28"/>
      <c r="NLB36" s="28"/>
      <c r="NLC36" s="7"/>
      <c r="NLD36" s="7"/>
      <c r="NLE36" s="6"/>
      <c r="NLF36" s="6"/>
      <c r="NLG36" s="27"/>
      <c r="NLH36" s="27"/>
      <c r="NLI36" s="27"/>
      <c r="NLJ36" s="27"/>
      <c r="NLK36" s="28"/>
      <c r="NLL36" s="28"/>
      <c r="NLM36" s="28"/>
      <c r="NLN36" s="28"/>
      <c r="NLO36" s="7"/>
      <c r="NLP36" s="7"/>
      <c r="NLQ36" s="6"/>
      <c r="NLR36" s="6"/>
      <c r="NLS36" s="27"/>
      <c r="NLT36" s="27"/>
      <c r="NLU36" s="27"/>
      <c r="NLV36" s="27"/>
      <c r="NLW36" s="28"/>
      <c r="NLX36" s="28"/>
      <c r="NLY36" s="28"/>
      <c r="NLZ36" s="28"/>
      <c r="NMA36" s="7"/>
      <c r="NMB36" s="7"/>
      <c r="NMC36" s="6"/>
      <c r="NMD36" s="6"/>
      <c r="NME36" s="27"/>
      <c r="NMF36" s="27"/>
      <c r="NMG36" s="27"/>
      <c r="NMH36" s="27"/>
      <c r="NMI36" s="28"/>
      <c r="NMJ36" s="28"/>
      <c r="NMK36" s="28"/>
      <c r="NML36" s="28"/>
      <c r="NMM36" s="7"/>
      <c r="NMN36" s="7"/>
      <c r="NMO36" s="6"/>
      <c r="NMP36" s="6"/>
      <c r="NMQ36" s="27"/>
      <c r="NMR36" s="27"/>
      <c r="NMS36" s="27"/>
      <c r="NMT36" s="27"/>
      <c r="NMU36" s="28"/>
      <c r="NMV36" s="28"/>
      <c r="NMW36" s="28"/>
      <c r="NMX36" s="28"/>
      <c r="NMY36" s="7"/>
      <c r="NMZ36" s="7"/>
      <c r="NNA36" s="6"/>
      <c r="NNB36" s="6"/>
      <c r="NNC36" s="27"/>
      <c r="NND36" s="27"/>
      <c r="NNE36" s="27"/>
      <c r="NNF36" s="27"/>
      <c r="NNG36" s="28"/>
      <c r="NNH36" s="28"/>
      <c r="NNI36" s="28"/>
      <c r="NNJ36" s="28"/>
      <c r="NNK36" s="7"/>
      <c r="NNL36" s="7"/>
      <c r="NNM36" s="6"/>
      <c r="NNN36" s="6"/>
      <c r="NNO36" s="27"/>
      <c r="NNP36" s="27"/>
      <c r="NNQ36" s="27"/>
      <c r="NNR36" s="27"/>
      <c r="NNS36" s="28"/>
      <c r="NNT36" s="28"/>
      <c r="NNU36" s="28"/>
      <c r="NNV36" s="28"/>
      <c r="NNW36" s="7"/>
      <c r="NNX36" s="7"/>
      <c r="NNY36" s="6"/>
      <c r="NNZ36" s="6"/>
      <c r="NOA36" s="27"/>
      <c r="NOB36" s="27"/>
      <c r="NOC36" s="27"/>
      <c r="NOD36" s="27"/>
      <c r="NOE36" s="28"/>
      <c r="NOF36" s="28"/>
      <c r="NOG36" s="28"/>
      <c r="NOH36" s="28"/>
      <c r="NOI36" s="7"/>
      <c r="NOJ36" s="7"/>
      <c r="NOK36" s="6"/>
      <c r="NOL36" s="6"/>
      <c r="NOM36" s="27"/>
      <c r="NON36" s="27"/>
      <c r="NOO36" s="27"/>
      <c r="NOP36" s="27"/>
      <c r="NOQ36" s="28"/>
      <c r="NOR36" s="28"/>
      <c r="NOS36" s="28"/>
      <c r="NOT36" s="28"/>
      <c r="NOU36" s="7"/>
      <c r="NOV36" s="7"/>
      <c r="NOW36" s="6"/>
      <c r="NOX36" s="6"/>
      <c r="NOY36" s="27"/>
      <c r="NOZ36" s="27"/>
      <c r="NPA36" s="27"/>
      <c r="NPB36" s="27"/>
      <c r="NPC36" s="28"/>
      <c r="NPD36" s="28"/>
      <c r="NPE36" s="28"/>
      <c r="NPF36" s="28"/>
      <c r="NPG36" s="7"/>
      <c r="NPH36" s="7"/>
      <c r="NPI36" s="6"/>
      <c r="NPJ36" s="6"/>
      <c r="NPK36" s="27"/>
      <c r="NPL36" s="27"/>
      <c r="NPM36" s="27"/>
      <c r="NPN36" s="27"/>
      <c r="NPO36" s="28"/>
      <c r="NPP36" s="28"/>
      <c r="NPQ36" s="28"/>
      <c r="NPR36" s="28"/>
      <c r="NPS36" s="7"/>
      <c r="NPT36" s="7"/>
      <c r="NPU36" s="6"/>
      <c r="NPV36" s="6"/>
      <c r="NPW36" s="27"/>
      <c r="NPX36" s="27"/>
      <c r="NPY36" s="27"/>
      <c r="NPZ36" s="27"/>
      <c r="NQA36" s="28"/>
      <c r="NQB36" s="28"/>
      <c r="NQC36" s="28"/>
      <c r="NQD36" s="28"/>
      <c r="NQE36" s="7"/>
      <c r="NQF36" s="7"/>
      <c r="NQG36" s="6"/>
      <c r="NQH36" s="6"/>
      <c r="NQI36" s="27"/>
      <c r="NQJ36" s="27"/>
      <c r="NQK36" s="27"/>
      <c r="NQL36" s="27"/>
      <c r="NQM36" s="28"/>
      <c r="NQN36" s="28"/>
      <c r="NQO36" s="28"/>
      <c r="NQP36" s="28"/>
      <c r="NQQ36" s="7"/>
      <c r="NQR36" s="7"/>
      <c r="NQS36" s="6"/>
      <c r="NQT36" s="6"/>
      <c r="NQU36" s="27"/>
      <c r="NQV36" s="27"/>
      <c r="NQW36" s="27"/>
      <c r="NQX36" s="27"/>
      <c r="NQY36" s="28"/>
      <c r="NQZ36" s="28"/>
      <c r="NRA36" s="28"/>
      <c r="NRB36" s="28"/>
      <c r="NRC36" s="7"/>
      <c r="NRD36" s="7"/>
      <c r="NRE36" s="6"/>
      <c r="NRF36" s="6"/>
      <c r="NRG36" s="27"/>
      <c r="NRH36" s="27"/>
      <c r="NRI36" s="27"/>
      <c r="NRJ36" s="27"/>
      <c r="NRK36" s="28"/>
      <c r="NRL36" s="28"/>
      <c r="NRM36" s="28"/>
      <c r="NRN36" s="28"/>
      <c r="NRO36" s="7"/>
      <c r="NRP36" s="7"/>
      <c r="NRQ36" s="6"/>
      <c r="NRR36" s="6"/>
      <c r="NRS36" s="27"/>
      <c r="NRT36" s="27"/>
      <c r="NRU36" s="27"/>
      <c r="NRV36" s="27"/>
      <c r="NRW36" s="28"/>
      <c r="NRX36" s="28"/>
      <c r="NRY36" s="28"/>
      <c r="NRZ36" s="28"/>
      <c r="NSA36" s="7"/>
      <c r="NSB36" s="7"/>
      <c r="NSC36" s="6"/>
      <c r="NSD36" s="6"/>
      <c r="NSE36" s="27"/>
      <c r="NSF36" s="27"/>
      <c r="NSG36" s="27"/>
      <c r="NSH36" s="27"/>
      <c r="NSI36" s="28"/>
      <c r="NSJ36" s="28"/>
      <c r="NSK36" s="28"/>
      <c r="NSL36" s="28"/>
      <c r="NSM36" s="7"/>
      <c r="NSN36" s="7"/>
      <c r="NSO36" s="6"/>
      <c r="NSP36" s="6"/>
      <c r="NSQ36" s="27"/>
      <c r="NSR36" s="27"/>
      <c r="NSS36" s="27"/>
      <c r="NST36" s="27"/>
      <c r="NSU36" s="28"/>
      <c r="NSV36" s="28"/>
      <c r="NSW36" s="28"/>
      <c r="NSX36" s="28"/>
      <c r="NSY36" s="7"/>
      <c r="NSZ36" s="7"/>
      <c r="NTA36" s="6"/>
      <c r="NTB36" s="6"/>
      <c r="NTC36" s="27"/>
      <c r="NTD36" s="27"/>
      <c r="NTE36" s="27"/>
      <c r="NTF36" s="27"/>
      <c r="NTG36" s="28"/>
      <c r="NTH36" s="28"/>
      <c r="NTI36" s="28"/>
      <c r="NTJ36" s="28"/>
      <c r="NTK36" s="7"/>
      <c r="NTL36" s="7"/>
      <c r="NTM36" s="6"/>
      <c r="NTN36" s="6"/>
      <c r="NTO36" s="27"/>
      <c r="NTP36" s="27"/>
      <c r="NTQ36" s="27"/>
      <c r="NTR36" s="27"/>
      <c r="NTS36" s="28"/>
      <c r="NTT36" s="28"/>
      <c r="NTU36" s="28"/>
      <c r="NTV36" s="28"/>
      <c r="NTW36" s="7"/>
      <c r="NTX36" s="7"/>
      <c r="NTY36" s="6"/>
      <c r="NTZ36" s="6"/>
      <c r="NUA36" s="27"/>
      <c r="NUB36" s="27"/>
      <c r="NUC36" s="27"/>
      <c r="NUD36" s="27"/>
      <c r="NUE36" s="28"/>
      <c r="NUF36" s="28"/>
      <c r="NUG36" s="28"/>
      <c r="NUH36" s="28"/>
      <c r="NUI36" s="7"/>
      <c r="NUJ36" s="7"/>
      <c r="NUK36" s="6"/>
      <c r="NUL36" s="6"/>
      <c r="NUM36" s="27"/>
      <c r="NUN36" s="27"/>
      <c r="NUO36" s="27"/>
      <c r="NUP36" s="27"/>
      <c r="NUQ36" s="28"/>
      <c r="NUR36" s="28"/>
      <c r="NUS36" s="28"/>
      <c r="NUT36" s="28"/>
      <c r="NUU36" s="7"/>
      <c r="NUV36" s="7"/>
      <c r="NUW36" s="6"/>
      <c r="NUX36" s="6"/>
      <c r="NUY36" s="27"/>
      <c r="NUZ36" s="27"/>
      <c r="NVA36" s="27"/>
      <c r="NVB36" s="27"/>
      <c r="NVC36" s="28"/>
      <c r="NVD36" s="28"/>
      <c r="NVE36" s="28"/>
      <c r="NVF36" s="28"/>
      <c r="NVG36" s="7"/>
      <c r="NVH36" s="7"/>
      <c r="NVI36" s="6"/>
      <c r="NVJ36" s="6"/>
      <c r="NVK36" s="27"/>
      <c r="NVL36" s="27"/>
      <c r="NVM36" s="27"/>
      <c r="NVN36" s="27"/>
      <c r="NVO36" s="28"/>
      <c r="NVP36" s="28"/>
      <c r="NVQ36" s="28"/>
      <c r="NVR36" s="28"/>
      <c r="NVS36" s="7"/>
      <c r="NVT36" s="7"/>
      <c r="NVU36" s="6"/>
      <c r="NVV36" s="6"/>
      <c r="NVW36" s="27"/>
      <c r="NVX36" s="27"/>
      <c r="NVY36" s="27"/>
      <c r="NVZ36" s="27"/>
      <c r="NWA36" s="28"/>
      <c r="NWB36" s="28"/>
      <c r="NWC36" s="28"/>
      <c r="NWD36" s="28"/>
      <c r="NWE36" s="7"/>
      <c r="NWF36" s="7"/>
      <c r="NWG36" s="6"/>
      <c r="NWH36" s="6"/>
      <c r="NWI36" s="27"/>
      <c r="NWJ36" s="27"/>
      <c r="NWK36" s="27"/>
      <c r="NWL36" s="27"/>
      <c r="NWM36" s="28"/>
      <c r="NWN36" s="28"/>
      <c r="NWO36" s="28"/>
      <c r="NWP36" s="28"/>
      <c r="NWQ36" s="7"/>
      <c r="NWR36" s="7"/>
      <c r="NWS36" s="6"/>
      <c r="NWT36" s="6"/>
      <c r="NWU36" s="27"/>
      <c r="NWV36" s="27"/>
      <c r="NWW36" s="27"/>
      <c r="NWX36" s="27"/>
      <c r="NWY36" s="28"/>
      <c r="NWZ36" s="28"/>
      <c r="NXA36" s="28"/>
      <c r="NXB36" s="28"/>
      <c r="NXC36" s="7"/>
      <c r="NXD36" s="7"/>
      <c r="NXE36" s="6"/>
      <c r="NXF36" s="6"/>
      <c r="NXG36" s="27"/>
      <c r="NXH36" s="27"/>
      <c r="NXI36" s="27"/>
      <c r="NXJ36" s="27"/>
      <c r="NXK36" s="28"/>
      <c r="NXL36" s="28"/>
      <c r="NXM36" s="28"/>
      <c r="NXN36" s="28"/>
      <c r="NXO36" s="7"/>
      <c r="NXP36" s="7"/>
      <c r="NXQ36" s="6"/>
      <c r="NXR36" s="6"/>
      <c r="NXS36" s="27"/>
      <c r="NXT36" s="27"/>
      <c r="NXU36" s="27"/>
      <c r="NXV36" s="27"/>
      <c r="NXW36" s="28"/>
      <c r="NXX36" s="28"/>
      <c r="NXY36" s="28"/>
      <c r="NXZ36" s="28"/>
      <c r="NYA36" s="7"/>
      <c r="NYB36" s="7"/>
      <c r="NYC36" s="6"/>
      <c r="NYD36" s="6"/>
      <c r="NYE36" s="27"/>
      <c r="NYF36" s="27"/>
      <c r="NYG36" s="27"/>
      <c r="NYH36" s="27"/>
      <c r="NYI36" s="28"/>
      <c r="NYJ36" s="28"/>
      <c r="NYK36" s="28"/>
      <c r="NYL36" s="28"/>
      <c r="NYM36" s="7"/>
      <c r="NYN36" s="7"/>
      <c r="NYO36" s="6"/>
      <c r="NYP36" s="6"/>
      <c r="NYQ36" s="27"/>
      <c r="NYR36" s="27"/>
      <c r="NYS36" s="27"/>
      <c r="NYT36" s="27"/>
      <c r="NYU36" s="28"/>
      <c r="NYV36" s="28"/>
      <c r="NYW36" s="28"/>
      <c r="NYX36" s="28"/>
      <c r="NYY36" s="7"/>
      <c r="NYZ36" s="7"/>
      <c r="NZA36" s="6"/>
      <c r="NZB36" s="6"/>
      <c r="NZC36" s="27"/>
      <c r="NZD36" s="27"/>
      <c r="NZE36" s="27"/>
      <c r="NZF36" s="27"/>
      <c r="NZG36" s="28"/>
      <c r="NZH36" s="28"/>
      <c r="NZI36" s="28"/>
      <c r="NZJ36" s="28"/>
      <c r="NZK36" s="7"/>
      <c r="NZL36" s="7"/>
      <c r="NZM36" s="6"/>
      <c r="NZN36" s="6"/>
      <c r="NZO36" s="27"/>
      <c r="NZP36" s="27"/>
      <c r="NZQ36" s="27"/>
      <c r="NZR36" s="27"/>
      <c r="NZS36" s="28"/>
      <c r="NZT36" s="28"/>
      <c r="NZU36" s="28"/>
      <c r="NZV36" s="28"/>
      <c r="NZW36" s="7"/>
      <c r="NZX36" s="7"/>
      <c r="NZY36" s="6"/>
      <c r="NZZ36" s="6"/>
      <c r="OAA36" s="27"/>
      <c r="OAB36" s="27"/>
      <c r="OAC36" s="27"/>
      <c r="OAD36" s="27"/>
      <c r="OAE36" s="28"/>
      <c r="OAF36" s="28"/>
      <c r="OAG36" s="28"/>
      <c r="OAH36" s="28"/>
      <c r="OAI36" s="7"/>
      <c r="OAJ36" s="7"/>
      <c r="OAK36" s="6"/>
      <c r="OAL36" s="6"/>
      <c r="OAM36" s="27"/>
      <c r="OAN36" s="27"/>
      <c r="OAO36" s="27"/>
      <c r="OAP36" s="27"/>
      <c r="OAQ36" s="28"/>
      <c r="OAR36" s="28"/>
      <c r="OAS36" s="28"/>
      <c r="OAT36" s="28"/>
      <c r="OAU36" s="7"/>
      <c r="OAV36" s="7"/>
      <c r="OAW36" s="6"/>
      <c r="OAX36" s="6"/>
      <c r="OAY36" s="27"/>
      <c r="OAZ36" s="27"/>
      <c r="OBA36" s="27"/>
      <c r="OBB36" s="27"/>
      <c r="OBC36" s="28"/>
      <c r="OBD36" s="28"/>
      <c r="OBE36" s="28"/>
      <c r="OBF36" s="28"/>
      <c r="OBG36" s="7"/>
      <c r="OBH36" s="7"/>
      <c r="OBI36" s="6"/>
      <c r="OBJ36" s="6"/>
      <c r="OBK36" s="27"/>
      <c r="OBL36" s="27"/>
      <c r="OBM36" s="27"/>
      <c r="OBN36" s="27"/>
      <c r="OBO36" s="28"/>
      <c r="OBP36" s="28"/>
      <c r="OBQ36" s="28"/>
      <c r="OBR36" s="28"/>
      <c r="OBS36" s="7"/>
      <c r="OBT36" s="7"/>
      <c r="OBU36" s="6"/>
      <c r="OBV36" s="6"/>
      <c r="OBW36" s="27"/>
      <c r="OBX36" s="27"/>
      <c r="OBY36" s="27"/>
      <c r="OBZ36" s="27"/>
      <c r="OCA36" s="28"/>
      <c r="OCB36" s="28"/>
      <c r="OCC36" s="28"/>
      <c r="OCD36" s="28"/>
      <c r="OCE36" s="7"/>
      <c r="OCF36" s="7"/>
      <c r="OCG36" s="6"/>
      <c r="OCH36" s="6"/>
      <c r="OCI36" s="27"/>
      <c r="OCJ36" s="27"/>
      <c r="OCK36" s="27"/>
      <c r="OCL36" s="27"/>
      <c r="OCM36" s="28"/>
      <c r="OCN36" s="28"/>
      <c r="OCO36" s="28"/>
      <c r="OCP36" s="28"/>
      <c r="OCQ36" s="7"/>
      <c r="OCR36" s="7"/>
      <c r="OCS36" s="6"/>
      <c r="OCT36" s="6"/>
      <c r="OCU36" s="27"/>
      <c r="OCV36" s="27"/>
      <c r="OCW36" s="27"/>
      <c r="OCX36" s="27"/>
      <c r="OCY36" s="28"/>
      <c r="OCZ36" s="28"/>
      <c r="ODA36" s="28"/>
      <c r="ODB36" s="28"/>
      <c r="ODC36" s="7"/>
      <c r="ODD36" s="7"/>
      <c r="ODE36" s="6"/>
      <c r="ODF36" s="6"/>
      <c r="ODG36" s="27"/>
      <c r="ODH36" s="27"/>
      <c r="ODI36" s="27"/>
      <c r="ODJ36" s="27"/>
      <c r="ODK36" s="28"/>
      <c r="ODL36" s="28"/>
      <c r="ODM36" s="28"/>
      <c r="ODN36" s="28"/>
      <c r="ODO36" s="7"/>
      <c r="ODP36" s="7"/>
      <c r="ODQ36" s="6"/>
      <c r="ODR36" s="6"/>
      <c r="ODS36" s="27"/>
      <c r="ODT36" s="27"/>
      <c r="ODU36" s="27"/>
      <c r="ODV36" s="27"/>
      <c r="ODW36" s="28"/>
      <c r="ODX36" s="28"/>
      <c r="ODY36" s="28"/>
      <c r="ODZ36" s="28"/>
      <c r="OEA36" s="7"/>
      <c r="OEB36" s="7"/>
      <c r="OEC36" s="6"/>
      <c r="OED36" s="6"/>
      <c r="OEE36" s="27"/>
      <c r="OEF36" s="27"/>
      <c r="OEG36" s="27"/>
      <c r="OEH36" s="27"/>
      <c r="OEI36" s="28"/>
      <c r="OEJ36" s="28"/>
      <c r="OEK36" s="28"/>
      <c r="OEL36" s="28"/>
      <c r="OEM36" s="7"/>
      <c r="OEN36" s="7"/>
      <c r="OEO36" s="6"/>
      <c r="OEP36" s="6"/>
      <c r="OEQ36" s="27"/>
      <c r="OER36" s="27"/>
      <c r="OES36" s="27"/>
      <c r="OET36" s="27"/>
      <c r="OEU36" s="28"/>
      <c r="OEV36" s="28"/>
      <c r="OEW36" s="28"/>
      <c r="OEX36" s="28"/>
      <c r="OEY36" s="7"/>
      <c r="OEZ36" s="7"/>
      <c r="OFA36" s="6"/>
      <c r="OFB36" s="6"/>
      <c r="OFC36" s="27"/>
      <c r="OFD36" s="27"/>
      <c r="OFE36" s="27"/>
      <c r="OFF36" s="27"/>
      <c r="OFG36" s="28"/>
      <c r="OFH36" s="28"/>
      <c r="OFI36" s="28"/>
      <c r="OFJ36" s="28"/>
      <c r="OFK36" s="7"/>
      <c r="OFL36" s="7"/>
      <c r="OFM36" s="6"/>
      <c r="OFN36" s="6"/>
      <c r="OFO36" s="27"/>
      <c r="OFP36" s="27"/>
      <c r="OFQ36" s="27"/>
      <c r="OFR36" s="27"/>
      <c r="OFS36" s="28"/>
      <c r="OFT36" s="28"/>
      <c r="OFU36" s="28"/>
      <c r="OFV36" s="28"/>
      <c r="OFW36" s="7"/>
      <c r="OFX36" s="7"/>
      <c r="OFY36" s="6"/>
      <c r="OFZ36" s="6"/>
      <c r="OGA36" s="27"/>
      <c r="OGB36" s="27"/>
      <c r="OGC36" s="27"/>
      <c r="OGD36" s="27"/>
      <c r="OGE36" s="28"/>
      <c r="OGF36" s="28"/>
      <c r="OGG36" s="28"/>
      <c r="OGH36" s="28"/>
      <c r="OGI36" s="7"/>
      <c r="OGJ36" s="7"/>
      <c r="OGK36" s="6"/>
      <c r="OGL36" s="6"/>
      <c r="OGM36" s="27"/>
      <c r="OGN36" s="27"/>
      <c r="OGO36" s="27"/>
      <c r="OGP36" s="27"/>
      <c r="OGQ36" s="28"/>
      <c r="OGR36" s="28"/>
      <c r="OGS36" s="28"/>
      <c r="OGT36" s="28"/>
      <c r="OGU36" s="7"/>
      <c r="OGV36" s="7"/>
      <c r="OGW36" s="6"/>
      <c r="OGX36" s="6"/>
      <c r="OGY36" s="27"/>
      <c r="OGZ36" s="27"/>
      <c r="OHA36" s="27"/>
      <c r="OHB36" s="27"/>
      <c r="OHC36" s="28"/>
      <c r="OHD36" s="28"/>
      <c r="OHE36" s="28"/>
      <c r="OHF36" s="28"/>
      <c r="OHG36" s="7"/>
      <c r="OHH36" s="7"/>
      <c r="OHI36" s="6"/>
      <c r="OHJ36" s="6"/>
      <c r="OHK36" s="27"/>
      <c r="OHL36" s="27"/>
      <c r="OHM36" s="27"/>
      <c r="OHN36" s="27"/>
      <c r="OHO36" s="28"/>
      <c r="OHP36" s="28"/>
      <c r="OHQ36" s="28"/>
      <c r="OHR36" s="28"/>
      <c r="OHS36" s="7"/>
      <c r="OHT36" s="7"/>
      <c r="OHU36" s="6"/>
      <c r="OHV36" s="6"/>
      <c r="OHW36" s="27"/>
      <c r="OHX36" s="27"/>
      <c r="OHY36" s="27"/>
      <c r="OHZ36" s="27"/>
      <c r="OIA36" s="28"/>
      <c r="OIB36" s="28"/>
      <c r="OIC36" s="28"/>
      <c r="OID36" s="28"/>
      <c r="OIE36" s="7"/>
      <c r="OIF36" s="7"/>
      <c r="OIG36" s="6"/>
      <c r="OIH36" s="6"/>
      <c r="OII36" s="27"/>
      <c r="OIJ36" s="27"/>
      <c r="OIK36" s="27"/>
      <c r="OIL36" s="27"/>
      <c r="OIM36" s="28"/>
      <c r="OIN36" s="28"/>
      <c r="OIO36" s="28"/>
      <c r="OIP36" s="28"/>
      <c r="OIQ36" s="7"/>
      <c r="OIR36" s="7"/>
      <c r="OIS36" s="6"/>
      <c r="OIT36" s="6"/>
      <c r="OIU36" s="27"/>
      <c r="OIV36" s="27"/>
      <c r="OIW36" s="27"/>
      <c r="OIX36" s="27"/>
      <c r="OIY36" s="28"/>
      <c r="OIZ36" s="28"/>
      <c r="OJA36" s="28"/>
      <c r="OJB36" s="28"/>
      <c r="OJC36" s="7"/>
      <c r="OJD36" s="7"/>
      <c r="OJE36" s="6"/>
      <c r="OJF36" s="6"/>
      <c r="OJG36" s="27"/>
      <c r="OJH36" s="27"/>
      <c r="OJI36" s="27"/>
      <c r="OJJ36" s="27"/>
      <c r="OJK36" s="28"/>
      <c r="OJL36" s="28"/>
      <c r="OJM36" s="28"/>
      <c r="OJN36" s="28"/>
      <c r="OJO36" s="7"/>
      <c r="OJP36" s="7"/>
      <c r="OJQ36" s="6"/>
      <c r="OJR36" s="6"/>
      <c r="OJS36" s="27"/>
      <c r="OJT36" s="27"/>
      <c r="OJU36" s="27"/>
      <c r="OJV36" s="27"/>
      <c r="OJW36" s="28"/>
      <c r="OJX36" s="28"/>
      <c r="OJY36" s="28"/>
      <c r="OJZ36" s="28"/>
      <c r="OKA36" s="7"/>
      <c r="OKB36" s="7"/>
      <c r="OKC36" s="6"/>
      <c r="OKD36" s="6"/>
      <c r="OKE36" s="27"/>
      <c r="OKF36" s="27"/>
      <c r="OKG36" s="27"/>
      <c r="OKH36" s="27"/>
      <c r="OKI36" s="28"/>
      <c r="OKJ36" s="28"/>
      <c r="OKK36" s="28"/>
      <c r="OKL36" s="28"/>
      <c r="OKM36" s="7"/>
      <c r="OKN36" s="7"/>
      <c r="OKO36" s="6"/>
      <c r="OKP36" s="6"/>
      <c r="OKQ36" s="27"/>
      <c r="OKR36" s="27"/>
      <c r="OKS36" s="27"/>
      <c r="OKT36" s="27"/>
      <c r="OKU36" s="28"/>
      <c r="OKV36" s="28"/>
      <c r="OKW36" s="28"/>
      <c r="OKX36" s="28"/>
      <c r="OKY36" s="7"/>
      <c r="OKZ36" s="7"/>
      <c r="OLA36" s="6"/>
      <c r="OLB36" s="6"/>
      <c r="OLC36" s="27"/>
      <c r="OLD36" s="27"/>
      <c r="OLE36" s="27"/>
      <c r="OLF36" s="27"/>
      <c r="OLG36" s="28"/>
      <c r="OLH36" s="28"/>
      <c r="OLI36" s="28"/>
      <c r="OLJ36" s="28"/>
      <c r="OLK36" s="7"/>
      <c r="OLL36" s="7"/>
      <c r="OLM36" s="6"/>
      <c r="OLN36" s="6"/>
      <c r="OLO36" s="27"/>
      <c r="OLP36" s="27"/>
      <c r="OLQ36" s="27"/>
      <c r="OLR36" s="27"/>
      <c r="OLS36" s="28"/>
      <c r="OLT36" s="28"/>
      <c r="OLU36" s="28"/>
      <c r="OLV36" s="28"/>
      <c r="OLW36" s="7"/>
      <c r="OLX36" s="7"/>
      <c r="OLY36" s="6"/>
      <c r="OLZ36" s="6"/>
      <c r="OMA36" s="27"/>
      <c r="OMB36" s="27"/>
      <c r="OMC36" s="27"/>
      <c r="OMD36" s="27"/>
      <c r="OME36" s="28"/>
      <c r="OMF36" s="28"/>
      <c r="OMG36" s="28"/>
      <c r="OMH36" s="28"/>
      <c r="OMI36" s="7"/>
      <c r="OMJ36" s="7"/>
      <c r="OMK36" s="6"/>
      <c r="OML36" s="6"/>
      <c r="OMM36" s="27"/>
      <c r="OMN36" s="27"/>
      <c r="OMO36" s="27"/>
      <c r="OMP36" s="27"/>
      <c r="OMQ36" s="28"/>
      <c r="OMR36" s="28"/>
      <c r="OMS36" s="28"/>
      <c r="OMT36" s="28"/>
      <c r="OMU36" s="7"/>
      <c r="OMV36" s="7"/>
      <c r="OMW36" s="6"/>
      <c r="OMX36" s="6"/>
      <c r="OMY36" s="27"/>
      <c r="OMZ36" s="27"/>
      <c r="ONA36" s="27"/>
      <c r="ONB36" s="27"/>
      <c r="ONC36" s="28"/>
      <c r="OND36" s="28"/>
      <c r="ONE36" s="28"/>
      <c r="ONF36" s="28"/>
      <c r="ONG36" s="7"/>
      <c r="ONH36" s="7"/>
      <c r="ONI36" s="6"/>
      <c r="ONJ36" s="6"/>
      <c r="ONK36" s="27"/>
      <c r="ONL36" s="27"/>
      <c r="ONM36" s="27"/>
      <c r="ONN36" s="27"/>
      <c r="ONO36" s="28"/>
      <c r="ONP36" s="28"/>
      <c r="ONQ36" s="28"/>
      <c r="ONR36" s="28"/>
      <c r="ONS36" s="7"/>
      <c r="ONT36" s="7"/>
      <c r="ONU36" s="6"/>
      <c r="ONV36" s="6"/>
      <c r="ONW36" s="27"/>
      <c r="ONX36" s="27"/>
      <c r="ONY36" s="27"/>
      <c r="ONZ36" s="27"/>
      <c r="OOA36" s="28"/>
      <c r="OOB36" s="28"/>
      <c r="OOC36" s="28"/>
      <c r="OOD36" s="28"/>
      <c r="OOE36" s="7"/>
      <c r="OOF36" s="7"/>
      <c r="OOG36" s="6"/>
      <c r="OOH36" s="6"/>
      <c r="OOI36" s="27"/>
      <c r="OOJ36" s="27"/>
      <c r="OOK36" s="27"/>
      <c r="OOL36" s="27"/>
      <c r="OOM36" s="28"/>
      <c r="OON36" s="28"/>
      <c r="OOO36" s="28"/>
      <c r="OOP36" s="28"/>
      <c r="OOQ36" s="7"/>
      <c r="OOR36" s="7"/>
      <c r="OOS36" s="6"/>
      <c r="OOT36" s="6"/>
      <c r="OOU36" s="27"/>
      <c r="OOV36" s="27"/>
      <c r="OOW36" s="27"/>
      <c r="OOX36" s="27"/>
      <c r="OOY36" s="28"/>
      <c r="OOZ36" s="28"/>
      <c r="OPA36" s="28"/>
      <c r="OPB36" s="28"/>
      <c r="OPC36" s="7"/>
      <c r="OPD36" s="7"/>
      <c r="OPE36" s="6"/>
      <c r="OPF36" s="6"/>
      <c r="OPG36" s="27"/>
      <c r="OPH36" s="27"/>
      <c r="OPI36" s="27"/>
      <c r="OPJ36" s="27"/>
      <c r="OPK36" s="28"/>
      <c r="OPL36" s="28"/>
      <c r="OPM36" s="28"/>
      <c r="OPN36" s="28"/>
      <c r="OPO36" s="7"/>
      <c r="OPP36" s="7"/>
      <c r="OPQ36" s="6"/>
      <c r="OPR36" s="6"/>
      <c r="OPS36" s="27"/>
      <c r="OPT36" s="27"/>
      <c r="OPU36" s="27"/>
      <c r="OPV36" s="27"/>
      <c r="OPW36" s="28"/>
      <c r="OPX36" s="28"/>
      <c r="OPY36" s="28"/>
      <c r="OPZ36" s="28"/>
      <c r="OQA36" s="7"/>
      <c r="OQB36" s="7"/>
      <c r="OQC36" s="6"/>
      <c r="OQD36" s="6"/>
      <c r="OQE36" s="27"/>
      <c r="OQF36" s="27"/>
      <c r="OQG36" s="27"/>
      <c r="OQH36" s="27"/>
      <c r="OQI36" s="28"/>
      <c r="OQJ36" s="28"/>
      <c r="OQK36" s="28"/>
      <c r="OQL36" s="28"/>
      <c r="OQM36" s="7"/>
      <c r="OQN36" s="7"/>
      <c r="OQO36" s="6"/>
      <c r="OQP36" s="6"/>
      <c r="OQQ36" s="27"/>
      <c r="OQR36" s="27"/>
      <c r="OQS36" s="27"/>
      <c r="OQT36" s="27"/>
      <c r="OQU36" s="28"/>
      <c r="OQV36" s="28"/>
      <c r="OQW36" s="28"/>
      <c r="OQX36" s="28"/>
      <c r="OQY36" s="7"/>
      <c r="OQZ36" s="7"/>
      <c r="ORA36" s="6"/>
      <c r="ORB36" s="6"/>
      <c r="ORC36" s="27"/>
      <c r="ORD36" s="27"/>
      <c r="ORE36" s="27"/>
      <c r="ORF36" s="27"/>
      <c r="ORG36" s="28"/>
      <c r="ORH36" s="28"/>
      <c r="ORI36" s="28"/>
      <c r="ORJ36" s="28"/>
      <c r="ORK36" s="7"/>
      <c r="ORL36" s="7"/>
      <c r="ORM36" s="6"/>
      <c r="ORN36" s="6"/>
      <c r="ORO36" s="27"/>
      <c r="ORP36" s="27"/>
      <c r="ORQ36" s="27"/>
      <c r="ORR36" s="27"/>
      <c r="ORS36" s="28"/>
      <c r="ORT36" s="28"/>
      <c r="ORU36" s="28"/>
      <c r="ORV36" s="28"/>
      <c r="ORW36" s="7"/>
      <c r="ORX36" s="7"/>
      <c r="ORY36" s="6"/>
      <c r="ORZ36" s="6"/>
      <c r="OSA36" s="27"/>
      <c r="OSB36" s="27"/>
      <c r="OSC36" s="27"/>
      <c r="OSD36" s="27"/>
      <c r="OSE36" s="28"/>
      <c r="OSF36" s="28"/>
      <c r="OSG36" s="28"/>
      <c r="OSH36" s="28"/>
      <c r="OSI36" s="7"/>
      <c r="OSJ36" s="7"/>
      <c r="OSK36" s="6"/>
      <c r="OSL36" s="6"/>
      <c r="OSM36" s="27"/>
      <c r="OSN36" s="27"/>
      <c r="OSO36" s="27"/>
      <c r="OSP36" s="27"/>
      <c r="OSQ36" s="28"/>
      <c r="OSR36" s="28"/>
      <c r="OSS36" s="28"/>
      <c r="OST36" s="28"/>
      <c r="OSU36" s="7"/>
      <c r="OSV36" s="7"/>
      <c r="OSW36" s="6"/>
      <c r="OSX36" s="6"/>
      <c r="OSY36" s="27"/>
      <c r="OSZ36" s="27"/>
      <c r="OTA36" s="27"/>
      <c r="OTB36" s="27"/>
      <c r="OTC36" s="28"/>
      <c r="OTD36" s="28"/>
      <c r="OTE36" s="28"/>
      <c r="OTF36" s="28"/>
      <c r="OTG36" s="7"/>
      <c r="OTH36" s="7"/>
      <c r="OTI36" s="6"/>
      <c r="OTJ36" s="6"/>
      <c r="OTK36" s="27"/>
      <c r="OTL36" s="27"/>
      <c r="OTM36" s="27"/>
      <c r="OTN36" s="27"/>
      <c r="OTO36" s="28"/>
      <c r="OTP36" s="28"/>
      <c r="OTQ36" s="28"/>
      <c r="OTR36" s="28"/>
      <c r="OTS36" s="7"/>
      <c r="OTT36" s="7"/>
      <c r="OTU36" s="6"/>
      <c r="OTV36" s="6"/>
      <c r="OTW36" s="27"/>
      <c r="OTX36" s="27"/>
      <c r="OTY36" s="27"/>
      <c r="OTZ36" s="27"/>
      <c r="OUA36" s="28"/>
      <c r="OUB36" s="28"/>
      <c r="OUC36" s="28"/>
      <c r="OUD36" s="28"/>
      <c r="OUE36" s="7"/>
      <c r="OUF36" s="7"/>
      <c r="OUG36" s="6"/>
      <c r="OUH36" s="6"/>
      <c r="OUI36" s="27"/>
      <c r="OUJ36" s="27"/>
      <c r="OUK36" s="27"/>
      <c r="OUL36" s="27"/>
      <c r="OUM36" s="28"/>
      <c r="OUN36" s="28"/>
      <c r="OUO36" s="28"/>
      <c r="OUP36" s="28"/>
      <c r="OUQ36" s="7"/>
      <c r="OUR36" s="7"/>
      <c r="OUS36" s="6"/>
      <c r="OUT36" s="6"/>
      <c r="OUU36" s="27"/>
      <c r="OUV36" s="27"/>
      <c r="OUW36" s="27"/>
      <c r="OUX36" s="27"/>
      <c r="OUY36" s="28"/>
      <c r="OUZ36" s="28"/>
      <c r="OVA36" s="28"/>
      <c r="OVB36" s="28"/>
      <c r="OVC36" s="7"/>
      <c r="OVD36" s="7"/>
      <c r="OVE36" s="6"/>
      <c r="OVF36" s="6"/>
      <c r="OVG36" s="27"/>
      <c r="OVH36" s="27"/>
      <c r="OVI36" s="27"/>
      <c r="OVJ36" s="27"/>
      <c r="OVK36" s="28"/>
      <c r="OVL36" s="28"/>
      <c r="OVM36" s="28"/>
      <c r="OVN36" s="28"/>
      <c r="OVO36" s="7"/>
      <c r="OVP36" s="7"/>
      <c r="OVQ36" s="6"/>
      <c r="OVR36" s="6"/>
      <c r="OVS36" s="27"/>
      <c r="OVT36" s="27"/>
      <c r="OVU36" s="27"/>
      <c r="OVV36" s="27"/>
      <c r="OVW36" s="28"/>
      <c r="OVX36" s="28"/>
      <c r="OVY36" s="28"/>
      <c r="OVZ36" s="28"/>
      <c r="OWA36" s="7"/>
      <c r="OWB36" s="7"/>
      <c r="OWC36" s="6"/>
      <c r="OWD36" s="6"/>
      <c r="OWE36" s="27"/>
      <c r="OWF36" s="27"/>
      <c r="OWG36" s="27"/>
      <c r="OWH36" s="27"/>
      <c r="OWI36" s="28"/>
      <c r="OWJ36" s="28"/>
      <c r="OWK36" s="28"/>
      <c r="OWL36" s="28"/>
      <c r="OWM36" s="7"/>
      <c r="OWN36" s="7"/>
      <c r="OWO36" s="6"/>
      <c r="OWP36" s="6"/>
      <c r="OWQ36" s="27"/>
      <c r="OWR36" s="27"/>
      <c r="OWS36" s="27"/>
      <c r="OWT36" s="27"/>
      <c r="OWU36" s="28"/>
      <c r="OWV36" s="28"/>
      <c r="OWW36" s="28"/>
      <c r="OWX36" s="28"/>
      <c r="OWY36" s="7"/>
      <c r="OWZ36" s="7"/>
      <c r="OXA36" s="6"/>
      <c r="OXB36" s="6"/>
      <c r="OXC36" s="27"/>
      <c r="OXD36" s="27"/>
      <c r="OXE36" s="27"/>
      <c r="OXF36" s="27"/>
      <c r="OXG36" s="28"/>
      <c r="OXH36" s="28"/>
      <c r="OXI36" s="28"/>
      <c r="OXJ36" s="28"/>
      <c r="OXK36" s="7"/>
      <c r="OXL36" s="7"/>
      <c r="OXM36" s="6"/>
      <c r="OXN36" s="6"/>
      <c r="OXO36" s="27"/>
      <c r="OXP36" s="27"/>
      <c r="OXQ36" s="27"/>
      <c r="OXR36" s="27"/>
      <c r="OXS36" s="28"/>
      <c r="OXT36" s="28"/>
      <c r="OXU36" s="28"/>
      <c r="OXV36" s="28"/>
      <c r="OXW36" s="7"/>
      <c r="OXX36" s="7"/>
      <c r="OXY36" s="6"/>
      <c r="OXZ36" s="6"/>
      <c r="OYA36" s="27"/>
      <c r="OYB36" s="27"/>
      <c r="OYC36" s="27"/>
      <c r="OYD36" s="27"/>
      <c r="OYE36" s="28"/>
      <c r="OYF36" s="28"/>
      <c r="OYG36" s="28"/>
      <c r="OYH36" s="28"/>
      <c r="OYI36" s="7"/>
      <c r="OYJ36" s="7"/>
      <c r="OYK36" s="6"/>
      <c r="OYL36" s="6"/>
      <c r="OYM36" s="27"/>
      <c r="OYN36" s="27"/>
      <c r="OYO36" s="27"/>
      <c r="OYP36" s="27"/>
      <c r="OYQ36" s="28"/>
      <c r="OYR36" s="28"/>
      <c r="OYS36" s="28"/>
      <c r="OYT36" s="28"/>
      <c r="OYU36" s="7"/>
      <c r="OYV36" s="7"/>
      <c r="OYW36" s="6"/>
      <c r="OYX36" s="6"/>
      <c r="OYY36" s="27"/>
      <c r="OYZ36" s="27"/>
      <c r="OZA36" s="27"/>
      <c r="OZB36" s="27"/>
      <c r="OZC36" s="28"/>
      <c r="OZD36" s="28"/>
      <c r="OZE36" s="28"/>
      <c r="OZF36" s="28"/>
      <c r="OZG36" s="7"/>
      <c r="OZH36" s="7"/>
      <c r="OZI36" s="6"/>
      <c r="OZJ36" s="6"/>
      <c r="OZK36" s="27"/>
      <c r="OZL36" s="27"/>
      <c r="OZM36" s="27"/>
      <c r="OZN36" s="27"/>
      <c r="OZO36" s="28"/>
      <c r="OZP36" s="28"/>
      <c r="OZQ36" s="28"/>
      <c r="OZR36" s="28"/>
      <c r="OZS36" s="7"/>
      <c r="OZT36" s="7"/>
      <c r="OZU36" s="6"/>
      <c r="OZV36" s="6"/>
      <c r="OZW36" s="27"/>
      <c r="OZX36" s="27"/>
      <c r="OZY36" s="27"/>
      <c r="OZZ36" s="27"/>
      <c r="PAA36" s="28"/>
      <c r="PAB36" s="28"/>
      <c r="PAC36" s="28"/>
      <c r="PAD36" s="28"/>
      <c r="PAE36" s="7"/>
      <c r="PAF36" s="7"/>
      <c r="PAG36" s="6"/>
      <c r="PAH36" s="6"/>
      <c r="PAI36" s="27"/>
      <c r="PAJ36" s="27"/>
      <c r="PAK36" s="27"/>
      <c r="PAL36" s="27"/>
      <c r="PAM36" s="28"/>
      <c r="PAN36" s="28"/>
      <c r="PAO36" s="28"/>
      <c r="PAP36" s="28"/>
      <c r="PAQ36" s="7"/>
      <c r="PAR36" s="7"/>
      <c r="PAS36" s="6"/>
      <c r="PAT36" s="6"/>
      <c r="PAU36" s="27"/>
      <c r="PAV36" s="27"/>
      <c r="PAW36" s="27"/>
      <c r="PAX36" s="27"/>
      <c r="PAY36" s="28"/>
      <c r="PAZ36" s="28"/>
      <c r="PBA36" s="28"/>
      <c r="PBB36" s="28"/>
      <c r="PBC36" s="7"/>
      <c r="PBD36" s="7"/>
      <c r="PBE36" s="6"/>
      <c r="PBF36" s="6"/>
      <c r="PBG36" s="27"/>
      <c r="PBH36" s="27"/>
      <c r="PBI36" s="27"/>
      <c r="PBJ36" s="27"/>
      <c r="PBK36" s="28"/>
      <c r="PBL36" s="28"/>
      <c r="PBM36" s="28"/>
      <c r="PBN36" s="28"/>
      <c r="PBO36" s="7"/>
      <c r="PBP36" s="7"/>
      <c r="PBQ36" s="6"/>
      <c r="PBR36" s="6"/>
      <c r="PBS36" s="27"/>
      <c r="PBT36" s="27"/>
      <c r="PBU36" s="27"/>
      <c r="PBV36" s="27"/>
      <c r="PBW36" s="28"/>
      <c r="PBX36" s="28"/>
      <c r="PBY36" s="28"/>
      <c r="PBZ36" s="28"/>
      <c r="PCA36" s="7"/>
      <c r="PCB36" s="7"/>
      <c r="PCC36" s="6"/>
      <c r="PCD36" s="6"/>
      <c r="PCE36" s="27"/>
      <c r="PCF36" s="27"/>
      <c r="PCG36" s="27"/>
      <c r="PCH36" s="27"/>
      <c r="PCI36" s="28"/>
      <c r="PCJ36" s="28"/>
      <c r="PCK36" s="28"/>
      <c r="PCL36" s="28"/>
      <c r="PCM36" s="7"/>
      <c r="PCN36" s="7"/>
      <c r="PCO36" s="6"/>
      <c r="PCP36" s="6"/>
      <c r="PCQ36" s="27"/>
      <c r="PCR36" s="27"/>
      <c r="PCS36" s="27"/>
      <c r="PCT36" s="27"/>
      <c r="PCU36" s="28"/>
      <c r="PCV36" s="28"/>
      <c r="PCW36" s="28"/>
      <c r="PCX36" s="28"/>
      <c r="PCY36" s="7"/>
      <c r="PCZ36" s="7"/>
      <c r="PDA36" s="6"/>
      <c r="PDB36" s="6"/>
      <c r="PDC36" s="27"/>
      <c r="PDD36" s="27"/>
      <c r="PDE36" s="27"/>
      <c r="PDF36" s="27"/>
      <c r="PDG36" s="28"/>
      <c r="PDH36" s="28"/>
      <c r="PDI36" s="28"/>
      <c r="PDJ36" s="28"/>
      <c r="PDK36" s="7"/>
      <c r="PDL36" s="7"/>
      <c r="PDM36" s="6"/>
      <c r="PDN36" s="6"/>
      <c r="PDO36" s="27"/>
      <c r="PDP36" s="27"/>
      <c r="PDQ36" s="27"/>
      <c r="PDR36" s="27"/>
      <c r="PDS36" s="28"/>
      <c r="PDT36" s="28"/>
      <c r="PDU36" s="28"/>
      <c r="PDV36" s="28"/>
      <c r="PDW36" s="7"/>
      <c r="PDX36" s="7"/>
      <c r="PDY36" s="6"/>
      <c r="PDZ36" s="6"/>
      <c r="PEA36" s="27"/>
      <c r="PEB36" s="27"/>
      <c r="PEC36" s="27"/>
      <c r="PED36" s="27"/>
      <c r="PEE36" s="28"/>
      <c r="PEF36" s="28"/>
      <c r="PEG36" s="28"/>
      <c r="PEH36" s="28"/>
      <c r="PEI36" s="7"/>
      <c r="PEJ36" s="7"/>
      <c r="PEK36" s="6"/>
      <c r="PEL36" s="6"/>
      <c r="PEM36" s="27"/>
      <c r="PEN36" s="27"/>
      <c r="PEO36" s="27"/>
      <c r="PEP36" s="27"/>
      <c r="PEQ36" s="28"/>
      <c r="PER36" s="28"/>
      <c r="PES36" s="28"/>
      <c r="PET36" s="28"/>
      <c r="PEU36" s="7"/>
      <c r="PEV36" s="7"/>
      <c r="PEW36" s="6"/>
      <c r="PEX36" s="6"/>
      <c r="PEY36" s="27"/>
      <c r="PEZ36" s="27"/>
      <c r="PFA36" s="27"/>
      <c r="PFB36" s="27"/>
      <c r="PFC36" s="28"/>
      <c r="PFD36" s="28"/>
      <c r="PFE36" s="28"/>
      <c r="PFF36" s="28"/>
      <c r="PFG36" s="7"/>
      <c r="PFH36" s="7"/>
      <c r="PFI36" s="6"/>
      <c r="PFJ36" s="6"/>
      <c r="PFK36" s="27"/>
      <c r="PFL36" s="27"/>
      <c r="PFM36" s="27"/>
      <c r="PFN36" s="27"/>
      <c r="PFO36" s="28"/>
      <c r="PFP36" s="28"/>
      <c r="PFQ36" s="28"/>
      <c r="PFR36" s="28"/>
      <c r="PFS36" s="7"/>
      <c r="PFT36" s="7"/>
      <c r="PFU36" s="6"/>
      <c r="PFV36" s="6"/>
      <c r="PFW36" s="27"/>
      <c r="PFX36" s="27"/>
      <c r="PFY36" s="27"/>
      <c r="PFZ36" s="27"/>
      <c r="PGA36" s="28"/>
      <c r="PGB36" s="28"/>
      <c r="PGC36" s="28"/>
      <c r="PGD36" s="28"/>
      <c r="PGE36" s="7"/>
      <c r="PGF36" s="7"/>
      <c r="PGG36" s="6"/>
      <c r="PGH36" s="6"/>
      <c r="PGI36" s="27"/>
      <c r="PGJ36" s="27"/>
      <c r="PGK36" s="27"/>
      <c r="PGL36" s="27"/>
      <c r="PGM36" s="28"/>
      <c r="PGN36" s="28"/>
      <c r="PGO36" s="28"/>
      <c r="PGP36" s="28"/>
      <c r="PGQ36" s="7"/>
      <c r="PGR36" s="7"/>
      <c r="PGS36" s="6"/>
      <c r="PGT36" s="6"/>
      <c r="PGU36" s="27"/>
      <c r="PGV36" s="27"/>
      <c r="PGW36" s="27"/>
      <c r="PGX36" s="27"/>
      <c r="PGY36" s="28"/>
      <c r="PGZ36" s="28"/>
      <c r="PHA36" s="28"/>
      <c r="PHB36" s="28"/>
      <c r="PHC36" s="7"/>
      <c r="PHD36" s="7"/>
      <c r="PHE36" s="6"/>
      <c r="PHF36" s="6"/>
      <c r="PHG36" s="27"/>
      <c r="PHH36" s="27"/>
      <c r="PHI36" s="27"/>
      <c r="PHJ36" s="27"/>
      <c r="PHK36" s="28"/>
      <c r="PHL36" s="28"/>
      <c r="PHM36" s="28"/>
      <c r="PHN36" s="28"/>
      <c r="PHO36" s="7"/>
      <c r="PHP36" s="7"/>
      <c r="PHQ36" s="6"/>
      <c r="PHR36" s="6"/>
      <c r="PHS36" s="27"/>
      <c r="PHT36" s="27"/>
      <c r="PHU36" s="27"/>
      <c r="PHV36" s="27"/>
      <c r="PHW36" s="28"/>
      <c r="PHX36" s="28"/>
      <c r="PHY36" s="28"/>
      <c r="PHZ36" s="28"/>
      <c r="PIA36" s="7"/>
      <c r="PIB36" s="7"/>
      <c r="PIC36" s="6"/>
      <c r="PID36" s="6"/>
      <c r="PIE36" s="27"/>
      <c r="PIF36" s="27"/>
      <c r="PIG36" s="27"/>
      <c r="PIH36" s="27"/>
      <c r="PII36" s="28"/>
      <c r="PIJ36" s="28"/>
      <c r="PIK36" s="28"/>
      <c r="PIL36" s="28"/>
      <c r="PIM36" s="7"/>
      <c r="PIN36" s="7"/>
      <c r="PIO36" s="6"/>
      <c r="PIP36" s="6"/>
      <c r="PIQ36" s="27"/>
      <c r="PIR36" s="27"/>
      <c r="PIS36" s="27"/>
      <c r="PIT36" s="27"/>
      <c r="PIU36" s="28"/>
      <c r="PIV36" s="28"/>
      <c r="PIW36" s="28"/>
      <c r="PIX36" s="28"/>
      <c r="PIY36" s="7"/>
      <c r="PIZ36" s="7"/>
      <c r="PJA36" s="6"/>
      <c r="PJB36" s="6"/>
      <c r="PJC36" s="27"/>
      <c r="PJD36" s="27"/>
      <c r="PJE36" s="27"/>
      <c r="PJF36" s="27"/>
      <c r="PJG36" s="28"/>
      <c r="PJH36" s="28"/>
      <c r="PJI36" s="28"/>
      <c r="PJJ36" s="28"/>
      <c r="PJK36" s="7"/>
      <c r="PJL36" s="7"/>
      <c r="PJM36" s="6"/>
      <c r="PJN36" s="6"/>
      <c r="PJO36" s="27"/>
      <c r="PJP36" s="27"/>
      <c r="PJQ36" s="27"/>
      <c r="PJR36" s="27"/>
      <c r="PJS36" s="28"/>
      <c r="PJT36" s="28"/>
      <c r="PJU36" s="28"/>
      <c r="PJV36" s="28"/>
      <c r="PJW36" s="7"/>
      <c r="PJX36" s="7"/>
      <c r="PJY36" s="6"/>
      <c r="PJZ36" s="6"/>
      <c r="PKA36" s="27"/>
      <c r="PKB36" s="27"/>
      <c r="PKC36" s="27"/>
      <c r="PKD36" s="27"/>
      <c r="PKE36" s="28"/>
      <c r="PKF36" s="28"/>
      <c r="PKG36" s="28"/>
      <c r="PKH36" s="28"/>
      <c r="PKI36" s="7"/>
      <c r="PKJ36" s="7"/>
      <c r="PKK36" s="6"/>
      <c r="PKL36" s="6"/>
      <c r="PKM36" s="27"/>
      <c r="PKN36" s="27"/>
      <c r="PKO36" s="27"/>
      <c r="PKP36" s="27"/>
      <c r="PKQ36" s="28"/>
      <c r="PKR36" s="28"/>
      <c r="PKS36" s="28"/>
      <c r="PKT36" s="28"/>
      <c r="PKU36" s="7"/>
      <c r="PKV36" s="7"/>
      <c r="PKW36" s="6"/>
      <c r="PKX36" s="6"/>
      <c r="PKY36" s="27"/>
      <c r="PKZ36" s="27"/>
      <c r="PLA36" s="27"/>
      <c r="PLB36" s="27"/>
      <c r="PLC36" s="28"/>
      <c r="PLD36" s="28"/>
      <c r="PLE36" s="28"/>
      <c r="PLF36" s="28"/>
      <c r="PLG36" s="7"/>
      <c r="PLH36" s="7"/>
      <c r="PLI36" s="6"/>
      <c r="PLJ36" s="6"/>
      <c r="PLK36" s="27"/>
      <c r="PLL36" s="27"/>
      <c r="PLM36" s="27"/>
      <c r="PLN36" s="27"/>
      <c r="PLO36" s="28"/>
      <c r="PLP36" s="28"/>
      <c r="PLQ36" s="28"/>
      <c r="PLR36" s="28"/>
      <c r="PLS36" s="7"/>
      <c r="PLT36" s="7"/>
      <c r="PLU36" s="6"/>
      <c r="PLV36" s="6"/>
      <c r="PLW36" s="27"/>
      <c r="PLX36" s="27"/>
      <c r="PLY36" s="27"/>
      <c r="PLZ36" s="27"/>
      <c r="PMA36" s="28"/>
      <c r="PMB36" s="28"/>
      <c r="PMC36" s="28"/>
      <c r="PMD36" s="28"/>
      <c r="PME36" s="7"/>
      <c r="PMF36" s="7"/>
      <c r="PMG36" s="6"/>
      <c r="PMH36" s="6"/>
      <c r="PMI36" s="27"/>
      <c r="PMJ36" s="27"/>
      <c r="PMK36" s="27"/>
      <c r="PML36" s="27"/>
      <c r="PMM36" s="28"/>
      <c r="PMN36" s="28"/>
      <c r="PMO36" s="28"/>
      <c r="PMP36" s="28"/>
      <c r="PMQ36" s="7"/>
      <c r="PMR36" s="7"/>
      <c r="PMS36" s="6"/>
      <c r="PMT36" s="6"/>
      <c r="PMU36" s="27"/>
      <c r="PMV36" s="27"/>
      <c r="PMW36" s="27"/>
      <c r="PMX36" s="27"/>
      <c r="PMY36" s="28"/>
      <c r="PMZ36" s="28"/>
      <c r="PNA36" s="28"/>
      <c r="PNB36" s="28"/>
      <c r="PNC36" s="7"/>
      <c r="PND36" s="7"/>
      <c r="PNE36" s="6"/>
      <c r="PNF36" s="6"/>
      <c r="PNG36" s="27"/>
      <c r="PNH36" s="27"/>
      <c r="PNI36" s="27"/>
      <c r="PNJ36" s="27"/>
      <c r="PNK36" s="28"/>
      <c r="PNL36" s="28"/>
      <c r="PNM36" s="28"/>
      <c r="PNN36" s="28"/>
      <c r="PNO36" s="7"/>
      <c r="PNP36" s="7"/>
      <c r="PNQ36" s="6"/>
      <c r="PNR36" s="6"/>
      <c r="PNS36" s="27"/>
      <c r="PNT36" s="27"/>
      <c r="PNU36" s="27"/>
      <c r="PNV36" s="27"/>
      <c r="PNW36" s="28"/>
      <c r="PNX36" s="28"/>
      <c r="PNY36" s="28"/>
      <c r="PNZ36" s="28"/>
      <c r="POA36" s="7"/>
      <c r="POB36" s="7"/>
      <c r="POC36" s="6"/>
      <c r="POD36" s="6"/>
      <c r="POE36" s="27"/>
      <c r="POF36" s="27"/>
      <c r="POG36" s="27"/>
      <c r="POH36" s="27"/>
      <c r="POI36" s="28"/>
      <c r="POJ36" s="28"/>
      <c r="POK36" s="28"/>
      <c r="POL36" s="28"/>
      <c r="POM36" s="7"/>
      <c r="PON36" s="7"/>
      <c r="POO36" s="6"/>
      <c r="POP36" s="6"/>
      <c r="POQ36" s="27"/>
      <c r="POR36" s="27"/>
      <c r="POS36" s="27"/>
      <c r="POT36" s="27"/>
      <c r="POU36" s="28"/>
      <c r="POV36" s="28"/>
      <c r="POW36" s="28"/>
      <c r="POX36" s="28"/>
      <c r="POY36" s="7"/>
      <c r="POZ36" s="7"/>
      <c r="PPA36" s="6"/>
      <c r="PPB36" s="6"/>
      <c r="PPC36" s="27"/>
      <c r="PPD36" s="27"/>
      <c r="PPE36" s="27"/>
      <c r="PPF36" s="27"/>
      <c r="PPG36" s="28"/>
      <c r="PPH36" s="28"/>
      <c r="PPI36" s="28"/>
      <c r="PPJ36" s="28"/>
      <c r="PPK36" s="7"/>
      <c r="PPL36" s="7"/>
      <c r="PPM36" s="6"/>
      <c r="PPN36" s="6"/>
      <c r="PPO36" s="27"/>
      <c r="PPP36" s="27"/>
      <c r="PPQ36" s="27"/>
      <c r="PPR36" s="27"/>
      <c r="PPS36" s="28"/>
      <c r="PPT36" s="28"/>
      <c r="PPU36" s="28"/>
      <c r="PPV36" s="28"/>
      <c r="PPW36" s="7"/>
      <c r="PPX36" s="7"/>
      <c r="PPY36" s="6"/>
      <c r="PPZ36" s="6"/>
      <c r="PQA36" s="27"/>
      <c r="PQB36" s="27"/>
      <c r="PQC36" s="27"/>
      <c r="PQD36" s="27"/>
      <c r="PQE36" s="28"/>
      <c r="PQF36" s="28"/>
      <c r="PQG36" s="28"/>
      <c r="PQH36" s="28"/>
      <c r="PQI36" s="7"/>
      <c r="PQJ36" s="7"/>
      <c r="PQK36" s="6"/>
      <c r="PQL36" s="6"/>
      <c r="PQM36" s="27"/>
      <c r="PQN36" s="27"/>
      <c r="PQO36" s="27"/>
      <c r="PQP36" s="27"/>
      <c r="PQQ36" s="28"/>
      <c r="PQR36" s="28"/>
      <c r="PQS36" s="28"/>
      <c r="PQT36" s="28"/>
      <c r="PQU36" s="7"/>
      <c r="PQV36" s="7"/>
      <c r="PQW36" s="6"/>
      <c r="PQX36" s="6"/>
      <c r="PQY36" s="27"/>
      <c r="PQZ36" s="27"/>
      <c r="PRA36" s="27"/>
      <c r="PRB36" s="27"/>
      <c r="PRC36" s="28"/>
      <c r="PRD36" s="28"/>
      <c r="PRE36" s="28"/>
      <c r="PRF36" s="28"/>
      <c r="PRG36" s="7"/>
      <c r="PRH36" s="7"/>
      <c r="PRI36" s="6"/>
      <c r="PRJ36" s="6"/>
      <c r="PRK36" s="27"/>
      <c r="PRL36" s="27"/>
      <c r="PRM36" s="27"/>
      <c r="PRN36" s="27"/>
      <c r="PRO36" s="28"/>
      <c r="PRP36" s="28"/>
      <c r="PRQ36" s="28"/>
      <c r="PRR36" s="28"/>
      <c r="PRS36" s="7"/>
      <c r="PRT36" s="7"/>
      <c r="PRU36" s="6"/>
      <c r="PRV36" s="6"/>
      <c r="PRW36" s="27"/>
      <c r="PRX36" s="27"/>
      <c r="PRY36" s="27"/>
      <c r="PRZ36" s="27"/>
      <c r="PSA36" s="28"/>
      <c r="PSB36" s="28"/>
      <c r="PSC36" s="28"/>
      <c r="PSD36" s="28"/>
      <c r="PSE36" s="7"/>
      <c r="PSF36" s="7"/>
      <c r="PSG36" s="6"/>
      <c r="PSH36" s="6"/>
      <c r="PSI36" s="27"/>
      <c r="PSJ36" s="27"/>
      <c r="PSK36" s="27"/>
      <c r="PSL36" s="27"/>
      <c r="PSM36" s="28"/>
      <c r="PSN36" s="28"/>
      <c r="PSO36" s="28"/>
      <c r="PSP36" s="28"/>
      <c r="PSQ36" s="7"/>
      <c r="PSR36" s="7"/>
      <c r="PSS36" s="6"/>
      <c r="PST36" s="6"/>
      <c r="PSU36" s="27"/>
      <c r="PSV36" s="27"/>
      <c r="PSW36" s="27"/>
      <c r="PSX36" s="27"/>
      <c r="PSY36" s="28"/>
      <c r="PSZ36" s="28"/>
      <c r="PTA36" s="28"/>
      <c r="PTB36" s="28"/>
      <c r="PTC36" s="7"/>
      <c r="PTD36" s="7"/>
      <c r="PTE36" s="6"/>
      <c r="PTF36" s="6"/>
      <c r="PTG36" s="27"/>
      <c r="PTH36" s="27"/>
      <c r="PTI36" s="27"/>
      <c r="PTJ36" s="27"/>
      <c r="PTK36" s="28"/>
      <c r="PTL36" s="28"/>
      <c r="PTM36" s="28"/>
      <c r="PTN36" s="28"/>
      <c r="PTO36" s="7"/>
      <c r="PTP36" s="7"/>
      <c r="PTQ36" s="6"/>
      <c r="PTR36" s="6"/>
      <c r="PTS36" s="27"/>
      <c r="PTT36" s="27"/>
      <c r="PTU36" s="27"/>
      <c r="PTV36" s="27"/>
      <c r="PTW36" s="28"/>
      <c r="PTX36" s="28"/>
      <c r="PTY36" s="28"/>
      <c r="PTZ36" s="28"/>
      <c r="PUA36" s="7"/>
      <c r="PUB36" s="7"/>
      <c r="PUC36" s="6"/>
      <c r="PUD36" s="6"/>
      <c r="PUE36" s="27"/>
      <c r="PUF36" s="27"/>
      <c r="PUG36" s="27"/>
      <c r="PUH36" s="27"/>
      <c r="PUI36" s="28"/>
      <c r="PUJ36" s="28"/>
      <c r="PUK36" s="28"/>
      <c r="PUL36" s="28"/>
      <c r="PUM36" s="7"/>
      <c r="PUN36" s="7"/>
      <c r="PUO36" s="6"/>
      <c r="PUP36" s="6"/>
      <c r="PUQ36" s="27"/>
      <c r="PUR36" s="27"/>
      <c r="PUS36" s="27"/>
      <c r="PUT36" s="27"/>
      <c r="PUU36" s="28"/>
      <c r="PUV36" s="28"/>
      <c r="PUW36" s="28"/>
      <c r="PUX36" s="28"/>
      <c r="PUY36" s="7"/>
      <c r="PUZ36" s="7"/>
      <c r="PVA36" s="6"/>
      <c r="PVB36" s="6"/>
      <c r="PVC36" s="27"/>
      <c r="PVD36" s="27"/>
      <c r="PVE36" s="27"/>
      <c r="PVF36" s="27"/>
      <c r="PVG36" s="28"/>
      <c r="PVH36" s="28"/>
      <c r="PVI36" s="28"/>
      <c r="PVJ36" s="28"/>
      <c r="PVK36" s="7"/>
      <c r="PVL36" s="7"/>
      <c r="PVM36" s="6"/>
      <c r="PVN36" s="6"/>
      <c r="PVO36" s="27"/>
      <c r="PVP36" s="27"/>
      <c r="PVQ36" s="27"/>
      <c r="PVR36" s="27"/>
      <c r="PVS36" s="28"/>
      <c r="PVT36" s="28"/>
      <c r="PVU36" s="28"/>
      <c r="PVV36" s="28"/>
      <c r="PVW36" s="7"/>
      <c r="PVX36" s="7"/>
      <c r="PVY36" s="6"/>
      <c r="PVZ36" s="6"/>
      <c r="PWA36" s="27"/>
      <c r="PWB36" s="27"/>
      <c r="PWC36" s="27"/>
      <c r="PWD36" s="27"/>
      <c r="PWE36" s="28"/>
      <c r="PWF36" s="28"/>
      <c r="PWG36" s="28"/>
      <c r="PWH36" s="28"/>
      <c r="PWI36" s="7"/>
      <c r="PWJ36" s="7"/>
      <c r="PWK36" s="6"/>
      <c r="PWL36" s="6"/>
      <c r="PWM36" s="27"/>
      <c r="PWN36" s="27"/>
      <c r="PWO36" s="27"/>
      <c r="PWP36" s="27"/>
      <c r="PWQ36" s="28"/>
      <c r="PWR36" s="28"/>
      <c r="PWS36" s="28"/>
      <c r="PWT36" s="28"/>
      <c r="PWU36" s="7"/>
      <c r="PWV36" s="7"/>
      <c r="PWW36" s="6"/>
      <c r="PWX36" s="6"/>
      <c r="PWY36" s="27"/>
      <c r="PWZ36" s="27"/>
      <c r="PXA36" s="27"/>
      <c r="PXB36" s="27"/>
      <c r="PXC36" s="28"/>
      <c r="PXD36" s="28"/>
      <c r="PXE36" s="28"/>
      <c r="PXF36" s="28"/>
      <c r="PXG36" s="7"/>
      <c r="PXH36" s="7"/>
      <c r="PXI36" s="6"/>
      <c r="PXJ36" s="6"/>
      <c r="PXK36" s="27"/>
      <c r="PXL36" s="27"/>
      <c r="PXM36" s="27"/>
      <c r="PXN36" s="27"/>
      <c r="PXO36" s="28"/>
      <c r="PXP36" s="28"/>
      <c r="PXQ36" s="28"/>
      <c r="PXR36" s="28"/>
      <c r="PXS36" s="7"/>
      <c r="PXT36" s="7"/>
      <c r="PXU36" s="6"/>
      <c r="PXV36" s="6"/>
      <c r="PXW36" s="27"/>
      <c r="PXX36" s="27"/>
      <c r="PXY36" s="27"/>
      <c r="PXZ36" s="27"/>
      <c r="PYA36" s="28"/>
      <c r="PYB36" s="28"/>
      <c r="PYC36" s="28"/>
      <c r="PYD36" s="28"/>
      <c r="PYE36" s="7"/>
      <c r="PYF36" s="7"/>
      <c r="PYG36" s="6"/>
      <c r="PYH36" s="6"/>
      <c r="PYI36" s="27"/>
      <c r="PYJ36" s="27"/>
      <c r="PYK36" s="27"/>
      <c r="PYL36" s="27"/>
      <c r="PYM36" s="28"/>
      <c r="PYN36" s="28"/>
      <c r="PYO36" s="28"/>
      <c r="PYP36" s="28"/>
      <c r="PYQ36" s="7"/>
      <c r="PYR36" s="7"/>
      <c r="PYS36" s="6"/>
      <c r="PYT36" s="6"/>
      <c r="PYU36" s="27"/>
      <c r="PYV36" s="27"/>
      <c r="PYW36" s="27"/>
      <c r="PYX36" s="27"/>
      <c r="PYY36" s="28"/>
      <c r="PYZ36" s="28"/>
      <c r="PZA36" s="28"/>
      <c r="PZB36" s="28"/>
      <c r="PZC36" s="7"/>
      <c r="PZD36" s="7"/>
      <c r="PZE36" s="6"/>
      <c r="PZF36" s="6"/>
      <c r="PZG36" s="27"/>
      <c r="PZH36" s="27"/>
      <c r="PZI36" s="27"/>
      <c r="PZJ36" s="27"/>
      <c r="PZK36" s="28"/>
      <c r="PZL36" s="28"/>
      <c r="PZM36" s="28"/>
      <c r="PZN36" s="28"/>
      <c r="PZO36" s="7"/>
      <c r="PZP36" s="7"/>
      <c r="PZQ36" s="6"/>
      <c r="PZR36" s="6"/>
      <c r="PZS36" s="27"/>
      <c r="PZT36" s="27"/>
      <c r="PZU36" s="27"/>
      <c r="PZV36" s="27"/>
      <c r="PZW36" s="28"/>
      <c r="PZX36" s="28"/>
      <c r="PZY36" s="28"/>
      <c r="PZZ36" s="28"/>
      <c r="QAA36" s="7"/>
      <c r="QAB36" s="7"/>
      <c r="QAC36" s="6"/>
      <c r="QAD36" s="6"/>
      <c r="QAE36" s="27"/>
      <c r="QAF36" s="27"/>
      <c r="QAG36" s="27"/>
      <c r="QAH36" s="27"/>
      <c r="QAI36" s="28"/>
      <c r="QAJ36" s="28"/>
      <c r="QAK36" s="28"/>
      <c r="QAL36" s="28"/>
      <c r="QAM36" s="7"/>
      <c r="QAN36" s="7"/>
      <c r="QAO36" s="6"/>
      <c r="QAP36" s="6"/>
      <c r="QAQ36" s="27"/>
      <c r="QAR36" s="27"/>
      <c r="QAS36" s="27"/>
      <c r="QAT36" s="27"/>
      <c r="QAU36" s="28"/>
      <c r="QAV36" s="28"/>
      <c r="QAW36" s="28"/>
      <c r="QAX36" s="28"/>
      <c r="QAY36" s="7"/>
      <c r="QAZ36" s="7"/>
      <c r="QBA36" s="6"/>
      <c r="QBB36" s="6"/>
      <c r="QBC36" s="27"/>
      <c r="QBD36" s="27"/>
      <c r="QBE36" s="27"/>
      <c r="QBF36" s="27"/>
      <c r="QBG36" s="28"/>
      <c r="QBH36" s="28"/>
      <c r="QBI36" s="28"/>
      <c r="QBJ36" s="28"/>
      <c r="QBK36" s="7"/>
      <c r="QBL36" s="7"/>
      <c r="QBM36" s="6"/>
      <c r="QBN36" s="6"/>
      <c r="QBO36" s="27"/>
      <c r="QBP36" s="27"/>
      <c r="QBQ36" s="27"/>
      <c r="QBR36" s="27"/>
      <c r="QBS36" s="28"/>
      <c r="QBT36" s="28"/>
      <c r="QBU36" s="28"/>
      <c r="QBV36" s="28"/>
      <c r="QBW36" s="7"/>
      <c r="QBX36" s="7"/>
      <c r="QBY36" s="6"/>
      <c r="QBZ36" s="6"/>
      <c r="QCA36" s="27"/>
      <c r="QCB36" s="27"/>
      <c r="QCC36" s="27"/>
      <c r="QCD36" s="27"/>
      <c r="QCE36" s="28"/>
      <c r="QCF36" s="28"/>
      <c r="QCG36" s="28"/>
      <c r="QCH36" s="28"/>
      <c r="QCI36" s="7"/>
      <c r="QCJ36" s="7"/>
      <c r="QCK36" s="6"/>
      <c r="QCL36" s="6"/>
      <c r="QCM36" s="27"/>
      <c r="QCN36" s="27"/>
      <c r="QCO36" s="27"/>
      <c r="QCP36" s="27"/>
      <c r="QCQ36" s="28"/>
      <c r="QCR36" s="28"/>
      <c r="QCS36" s="28"/>
      <c r="QCT36" s="28"/>
      <c r="QCU36" s="7"/>
      <c r="QCV36" s="7"/>
      <c r="QCW36" s="6"/>
      <c r="QCX36" s="6"/>
      <c r="QCY36" s="27"/>
      <c r="QCZ36" s="27"/>
      <c r="QDA36" s="27"/>
      <c r="QDB36" s="27"/>
      <c r="QDC36" s="28"/>
      <c r="QDD36" s="28"/>
      <c r="QDE36" s="28"/>
      <c r="QDF36" s="28"/>
      <c r="QDG36" s="7"/>
      <c r="QDH36" s="7"/>
      <c r="QDI36" s="6"/>
      <c r="QDJ36" s="6"/>
      <c r="QDK36" s="27"/>
      <c r="QDL36" s="27"/>
      <c r="QDM36" s="27"/>
      <c r="QDN36" s="27"/>
      <c r="QDO36" s="28"/>
      <c r="QDP36" s="28"/>
      <c r="QDQ36" s="28"/>
      <c r="QDR36" s="28"/>
      <c r="QDS36" s="7"/>
      <c r="QDT36" s="7"/>
      <c r="QDU36" s="6"/>
      <c r="QDV36" s="6"/>
      <c r="QDW36" s="27"/>
      <c r="QDX36" s="27"/>
      <c r="QDY36" s="27"/>
      <c r="QDZ36" s="27"/>
      <c r="QEA36" s="28"/>
      <c r="QEB36" s="28"/>
      <c r="QEC36" s="28"/>
      <c r="QED36" s="28"/>
      <c r="QEE36" s="7"/>
      <c r="QEF36" s="7"/>
      <c r="QEG36" s="6"/>
      <c r="QEH36" s="6"/>
      <c r="QEI36" s="27"/>
      <c r="QEJ36" s="27"/>
      <c r="QEK36" s="27"/>
      <c r="QEL36" s="27"/>
      <c r="QEM36" s="28"/>
      <c r="QEN36" s="28"/>
      <c r="QEO36" s="28"/>
      <c r="QEP36" s="28"/>
      <c r="QEQ36" s="7"/>
      <c r="QER36" s="7"/>
      <c r="QES36" s="6"/>
      <c r="QET36" s="6"/>
      <c r="QEU36" s="27"/>
      <c r="QEV36" s="27"/>
      <c r="QEW36" s="27"/>
      <c r="QEX36" s="27"/>
      <c r="QEY36" s="28"/>
      <c r="QEZ36" s="28"/>
      <c r="QFA36" s="28"/>
      <c r="QFB36" s="28"/>
      <c r="QFC36" s="7"/>
      <c r="QFD36" s="7"/>
      <c r="QFE36" s="6"/>
      <c r="QFF36" s="6"/>
      <c r="QFG36" s="27"/>
      <c r="QFH36" s="27"/>
      <c r="QFI36" s="27"/>
      <c r="QFJ36" s="27"/>
      <c r="QFK36" s="28"/>
      <c r="QFL36" s="28"/>
      <c r="QFM36" s="28"/>
      <c r="QFN36" s="28"/>
      <c r="QFO36" s="7"/>
      <c r="QFP36" s="7"/>
      <c r="QFQ36" s="6"/>
      <c r="QFR36" s="6"/>
      <c r="QFS36" s="27"/>
      <c r="QFT36" s="27"/>
      <c r="QFU36" s="27"/>
      <c r="QFV36" s="27"/>
      <c r="QFW36" s="28"/>
      <c r="QFX36" s="28"/>
      <c r="QFY36" s="28"/>
      <c r="QFZ36" s="28"/>
      <c r="QGA36" s="7"/>
      <c r="QGB36" s="7"/>
      <c r="QGC36" s="6"/>
      <c r="QGD36" s="6"/>
      <c r="QGE36" s="27"/>
      <c r="QGF36" s="27"/>
      <c r="QGG36" s="27"/>
      <c r="QGH36" s="27"/>
      <c r="QGI36" s="28"/>
      <c r="QGJ36" s="28"/>
      <c r="QGK36" s="28"/>
      <c r="QGL36" s="28"/>
      <c r="QGM36" s="7"/>
      <c r="QGN36" s="7"/>
      <c r="QGO36" s="6"/>
      <c r="QGP36" s="6"/>
      <c r="QGQ36" s="27"/>
      <c r="QGR36" s="27"/>
      <c r="QGS36" s="27"/>
      <c r="QGT36" s="27"/>
      <c r="QGU36" s="28"/>
      <c r="QGV36" s="28"/>
      <c r="QGW36" s="28"/>
      <c r="QGX36" s="28"/>
      <c r="QGY36" s="7"/>
      <c r="QGZ36" s="7"/>
      <c r="QHA36" s="6"/>
      <c r="QHB36" s="6"/>
      <c r="QHC36" s="27"/>
      <c r="QHD36" s="27"/>
      <c r="QHE36" s="27"/>
      <c r="QHF36" s="27"/>
      <c r="QHG36" s="28"/>
      <c r="QHH36" s="28"/>
      <c r="QHI36" s="28"/>
      <c r="QHJ36" s="28"/>
      <c r="QHK36" s="7"/>
      <c r="QHL36" s="7"/>
      <c r="QHM36" s="6"/>
      <c r="QHN36" s="6"/>
      <c r="QHO36" s="27"/>
      <c r="QHP36" s="27"/>
      <c r="QHQ36" s="27"/>
      <c r="QHR36" s="27"/>
      <c r="QHS36" s="28"/>
      <c r="QHT36" s="28"/>
      <c r="QHU36" s="28"/>
      <c r="QHV36" s="28"/>
      <c r="QHW36" s="7"/>
      <c r="QHX36" s="7"/>
      <c r="QHY36" s="6"/>
      <c r="QHZ36" s="6"/>
      <c r="QIA36" s="27"/>
      <c r="QIB36" s="27"/>
      <c r="QIC36" s="27"/>
      <c r="QID36" s="27"/>
      <c r="QIE36" s="28"/>
      <c r="QIF36" s="28"/>
      <c r="QIG36" s="28"/>
      <c r="QIH36" s="28"/>
      <c r="QII36" s="7"/>
      <c r="QIJ36" s="7"/>
      <c r="QIK36" s="6"/>
      <c r="QIL36" s="6"/>
      <c r="QIM36" s="27"/>
      <c r="QIN36" s="27"/>
      <c r="QIO36" s="27"/>
      <c r="QIP36" s="27"/>
      <c r="QIQ36" s="28"/>
      <c r="QIR36" s="28"/>
      <c r="QIS36" s="28"/>
      <c r="QIT36" s="28"/>
      <c r="QIU36" s="7"/>
      <c r="QIV36" s="7"/>
      <c r="QIW36" s="6"/>
      <c r="QIX36" s="6"/>
      <c r="QIY36" s="27"/>
      <c r="QIZ36" s="27"/>
      <c r="QJA36" s="27"/>
      <c r="QJB36" s="27"/>
      <c r="QJC36" s="28"/>
      <c r="QJD36" s="28"/>
      <c r="QJE36" s="28"/>
      <c r="QJF36" s="28"/>
      <c r="QJG36" s="7"/>
      <c r="QJH36" s="7"/>
      <c r="QJI36" s="6"/>
      <c r="QJJ36" s="6"/>
      <c r="QJK36" s="27"/>
      <c r="QJL36" s="27"/>
      <c r="QJM36" s="27"/>
      <c r="QJN36" s="27"/>
      <c r="QJO36" s="28"/>
      <c r="QJP36" s="28"/>
      <c r="QJQ36" s="28"/>
      <c r="QJR36" s="28"/>
      <c r="QJS36" s="7"/>
      <c r="QJT36" s="7"/>
      <c r="QJU36" s="6"/>
      <c r="QJV36" s="6"/>
      <c r="QJW36" s="27"/>
      <c r="QJX36" s="27"/>
      <c r="QJY36" s="27"/>
      <c r="QJZ36" s="27"/>
      <c r="QKA36" s="28"/>
      <c r="QKB36" s="28"/>
      <c r="QKC36" s="28"/>
      <c r="QKD36" s="28"/>
      <c r="QKE36" s="7"/>
      <c r="QKF36" s="7"/>
      <c r="QKG36" s="6"/>
      <c r="QKH36" s="6"/>
      <c r="QKI36" s="27"/>
      <c r="QKJ36" s="27"/>
      <c r="QKK36" s="27"/>
      <c r="QKL36" s="27"/>
      <c r="QKM36" s="28"/>
      <c r="QKN36" s="28"/>
      <c r="QKO36" s="28"/>
      <c r="QKP36" s="28"/>
      <c r="QKQ36" s="7"/>
      <c r="QKR36" s="7"/>
      <c r="QKS36" s="6"/>
      <c r="QKT36" s="6"/>
      <c r="QKU36" s="27"/>
      <c r="QKV36" s="27"/>
      <c r="QKW36" s="27"/>
      <c r="QKX36" s="27"/>
      <c r="QKY36" s="28"/>
      <c r="QKZ36" s="28"/>
      <c r="QLA36" s="28"/>
      <c r="QLB36" s="28"/>
      <c r="QLC36" s="7"/>
      <c r="QLD36" s="7"/>
      <c r="QLE36" s="6"/>
      <c r="QLF36" s="6"/>
      <c r="QLG36" s="27"/>
      <c r="QLH36" s="27"/>
      <c r="QLI36" s="27"/>
      <c r="QLJ36" s="27"/>
      <c r="QLK36" s="28"/>
      <c r="QLL36" s="28"/>
      <c r="QLM36" s="28"/>
      <c r="QLN36" s="28"/>
      <c r="QLO36" s="7"/>
      <c r="QLP36" s="7"/>
      <c r="QLQ36" s="6"/>
      <c r="QLR36" s="6"/>
      <c r="QLS36" s="27"/>
      <c r="QLT36" s="27"/>
      <c r="QLU36" s="27"/>
      <c r="QLV36" s="27"/>
      <c r="QLW36" s="28"/>
      <c r="QLX36" s="28"/>
      <c r="QLY36" s="28"/>
      <c r="QLZ36" s="28"/>
      <c r="QMA36" s="7"/>
      <c r="QMB36" s="7"/>
      <c r="QMC36" s="6"/>
      <c r="QMD36" s="6"/>
      <c r="QME36" s="27"/>
      <c r="QMF36" s="27"/>
      <c r="QMG36" s="27"/>
      <c r="QMH36" s="27"/>
      <c r="QMI36" s="28"/>
      <c r="QMJ36" s="28"/>
      <c r="QMK36" s="28"/>
      <c r="QML36" s="28"/>
      <c r="QMM36" s="7"/>
      <c r="QMN36" s="7"/>
      <c r="QMO36" s="6"/>
      <c r="QMP36" s="6"/>
      <c r="QMQ36" s="27"/>
      <c r="QMR36" s="27"/>
      <c r="QMS36" s="27"/>
      <c r="QMT36" s="27"/>
      <c r="QMU36" s="28"/>
      <c r="QMV36" s="28"/>
      <c r="QMW36" s="28"/>
      <c r="QMX36" s="28"/>
      <c r="QMY36" s="7"/>
      <c r="QMZ36" s="7"/>
      <c r="QNA36" s="6"/>
      <c r="QNB36" s="6"/>
      <c r="QNC36" s="27"/>
      <c r="QND36" s="27"/>
      <c r="QNE36" s="27"/>
      <c r="QNF36" s="27"/>
      <c r="QNG36" s="28"/>
      <c r="QNH36" s="28"/>
      <c r="QNI36" s="28"/>
      <c r="QNJ36" s="28"/>
      <c r="QNK36" s="7"/>
      <c r="QNL36" s="7"/>
      <c r="QNM36" s="6"/>
      <c r="QNN36" s="6"/>
      <c r="QNO36" s="27"/>
      <c r="QNP36" s="27"/>
      <c r="QNQ36" s="27"/>
      <c r="QNR36" s="27"/>
      <c r="QNS36" s="28"/>
      <c r="QNT36" s="28"/>
      <c r="QNU36" s="28"/>
      <c r="QNV36" s="28"/>
      <c r="QNW36" s="7"/>
      <c r="QNX36" s="7"/>
      <c r="QNY36" s="6"/>
      <c r="QNZ36" s="6"/>
      <c r="QOA36" s="27"/>
      <c r="QOB36" s="27"/>
      <c r="QOC36" s="27"/>
      <c r="QOD36" s="27"/>
      <c r="QOE36" s="28"/>
      <c r="QOF36" s="28"/>
      <c r="QOG36" s="28"/>
      <c r="QOH36" s="28"/>
      <c r="QOI36" s="7"/>
      <c r="QOJ36" s="7"/>
      <c r="QOK36" s="6"/>
      <c r="QOL36" s="6"/>
      <c r="QOM36" s="27"/>
      <c r="QON36" s="27"/>
      <c r="QOO36" s="27"/>
      <c r="QOP36" s="27"/>
      <c r="QOQ36" s="28"/>
      <c r="QOR36" s="28"/>
      <c r="QOS36" s="28"/>
      <c r="QOT36" s="28"/>
      <c r="QOU36" s="7"/>
      <c r="QOV36" s="7"/>
      <c r="QOW36" s="6"/>
      <c r="QOX36" s="6"/>
      <c r="QOY36" s="27"/>
      <c r="QOZ36" s="27"/>
      <c r="QPA36" s="27"/>
      <c r="QPB36" s="27"/>
      <c r="QPC36" s="28"/>
      <c r="QPD36" s="28"/>
      <c r="QPE36" s="28"/>
      <c r="QPF36" s="28"/>
      <c r="QPG36" s="7"/>
      <c r="QPH36" s="7"/>
      <c r="QPI36" s="6"/>
      <c r="QPJ36" s="6"/>
      <c r="QPK36" s="27"/>
      <c r="QPL36" s="27"/>
      <c r="QPM36" s="27"/>
      <c r="QPN36" s="27"/>
      <c r="QPO36" s="28"/>
      <c r="QPP36" s="28"/>
      <c r="QPQ36" s="28"/>
      <c r="QPR36" s="28"/>
      <c r="QPS36" s="7"/>
      <c r="QPT36" s="7"/>
      <c r="QPU36" s="6"/>
      <c r="QPV36" s="6"/>
      <c r="QPW36" s="27"/>
      <c r="QPX36" s="27"/>
      <c r="QPY36" s="27"/>
      <c r="QPZ36" s="27"/>
      <c r="QQA36" s="28"/>
      <c r="QQB36" s="28"/>
      <c r="QQC36" s="28"/>
      <c r="QQD36" s="28"/>
      <c r="QQE36" s="7"/>
      <c r="QQF36" s="7"/>
      <c r="QQG36" s="6"/>
      <c r="QQH36" s="6"/>
      <c r="QQI36" s="27"/>
      <c r="QQJ36" s="27"/>
      <c r="QQK36" s="27"/>
      <c r="QQL36" s="27"/>
      <c r="QQM36" s="28"/>
      <c r="QQN36" s="28"/>
      <c r="QQO36" s="28"/>
      <c r="QQP36" s="28"/>
      <c r="QQQ36" s="7"/>
      <c r="QQR36" s="7"/>
      <c r="QQS36" s="6"/>
      <c r="QQT36" s="6"/>
      <c r="QQU36" s="27"/>
      <c r="QQV36" s="27"/>
      <c r="QQW36" s="27"/>
      <c r="QQX36" s="27"/>
      <c r="QQY36" s="28"/>
      <c r="QQZ36" s="28"/>
      <c r="QRA36" s="28"/>
      <c r="QRB36" s="28"/>
      <c r="QRC36" s="7"/>
      <c r="QRD36" s="7"/>
      <c r="QRE36" s="6"/>
      <c r="QRF36" s="6"/>
      <c r="QRG36" s="27"/>
      <c r="QRH36" s="27"/>
      <c r="QRI36" s="27"/>
      <c r="QRJ36" s="27"/>
      <c r="QRK36" s="28"/>
      <c r="QRL36" s="28"/>
      <c r="QRM36" s="28"/>
      <c r="QRN36" s="28"/>
      <c r="QRO36" s="7"/>
      <c r="QRP36" s="7"/>
      <c r="QRQ36" s="6"/>
      <c r="QRR36" s="6"/>
      <c r="QRS36" s="27"/>
      <c r="QRT36" s="27"/>
      <c r="QRU36" s="27"/>
      <c r="QRV36" s="27"/>
      <c r="QRW36" s="28"/>
      <c r="QRX36" s="28"/>
      <c r="QRY36" s="28"/>
      <c r="QRZ36" s="28"/>
      <c r="QSA36" s="7"/>
      <c r="QSB36" s="7"/>
      <c r="QSC36" s="6"/>
      <c r="QSD36" s="6"/>
      <c r="QSE36" s="27"/>
      <c r="QSF36" s="27"/>
      <c r="QSG36" s="27"/>
      <c r="QSH36" s="27"/>
      <c r="QSI36" s="28"/>
      <c r="QSJ36" s="28"/>
      <c r="QSK36" s="28"/>
      <c r="QSL36" s="28"/>
      <c r="QSM36" s="7"/>
      <c r="QSN36" s="7"/>
      <c r="QSO36" s="6"/>
      <c r="QSP36" s="6"/>
      <c r="QSQ36" s="27"/>
      <c r="QSR36" s="27"/>
      <c r="QSS36" s="27"/>
      <c r="QST36" s="27"/>
      <c r="QSU36" s="28"/>
      <c r="QSV36" s="28"/>
      <c r="QSW36" s="28"/>
      <c r="QSX36" s="28"/>
      <c r="QSY36" s="7"/>
      <c r="QSZ36" s="7"/>
      <c r="QTA36" s="6"/>
      <c r="QTB36" s="6"/>
      <c r="QTC36" s="27"/>
      <c r="QTD36" s="27"/>
      <c r="QTE36" s="27"/>
      <c r="QTF36" s="27"/>
      <c r="QTG36" s="28"/>
      <c r="QTH36" s="28"/>
      <c r="QTI36" s="28"/>
      <c r="QTJ36" s="28"/>
      <c r="QTK36" s="7"/>
      <c r="QTL36" s="7"/>
      <c r="QTM36" s="6"/>
      <c r="QTN36" s="6"/>
      <c r="QTO36" s="27"/>
      <c r="QTP36" s="27"/>
      <c r="QTQ36" s="27"/>
      <c r="QTR36" s="27"/>
      <c r="QTS36" s="28"/>
      <c r="QTT36" s="28"/>
      <c r="QTU36" s="28"/>
      <c r="QTV36" s="28"/>
      <c r="QTW36" s="7"/>
      <c r="QTX36" s="7"/>
      <c r="QTY36" s="6"/>
      <c r="QTZ36" s="6"/>
      <c r="QUA36" s="27"/>
      <c r="QUB36" s="27"/>
      <c r="QUC36" s="27"/>
      <c r="QUD36" s="27"/>
      <c r="QUE36" s="28"/>
      <c r="QUF36" s="28"/>
      <c r="QUG36" s="28"/>
      <c r="QUH36" s="28"/>
      <c r="QUI36" s="7"/>
      <c r="QUJ36" s="7"/>
      <c r="QUK36" s="6"/>
      <c r="QUL36" s="6"/>
      <c r="QUM36" s="27"/>
      <c r="QUN36" s="27"/>
      <c r="QUO36" s="27"/>
      <c r="QUP36" s="27"/>
      <c r="QUQ36" s="28"/>
      <c r="QUR36" s="28"/>
      <c r="QUS36" s="28"/>
      <c r="QUT36" s="28"/>
      <c r="QUU36" s="7"/>
      <c r="QUV36" s="7"/>
      <c r="QUW36" s="6"/>
      <c r="QUX36" s="6"/>
      <c r="QUY36" s="27"/>
      <c r="QUZ36" s="27"/>
      <c r="QVA36" s="27"/>
      <c r="QVB36" s="27"/>
      <c r="QVC36" s="28"/>
      <c r="QVD36" s="28"/>
      <c r="QVE36" s="28"/>
      <c r="QVF36" s="28"/>
      <c r="QVG36" s="7"/>
      <c r="QVH36" s="7"/>
      <c r="QVI36" s="6"/>
      <c r="QVJ36" s="6"/>
      <c r="QVK36" s="27"/>
      <c r="QVL36" s="27"/>
      <c r="QVM36" s="27"/>
      <c r="QVN36" s="27"/>
      <c r="QVO36" s="28"/>
      <c r="QVP36" s="28"/>
      <c r="QVQ36" s="28"/>
      <c r="QVR36" s="28"/>
      <c r="QVS36" s="7"/>
      <c r="QVT36" s="7"/>
      <c r="QVU36" s="6"/>
      <c r="QVV36" s="6"/>
      <c r="QVW36" s="27"/>
      <c r="QVX36" s="27"/>
      <c r="QVY36" s="27"/>
      <c r="QVZ36" s="27"/>
      <c r="QWA36" s="28"/>
      <c r="QWB36" s="28"/>
      <c r="QWC36" s="28"/>
      <c r="QWD36" s="28"/>
      <c r="QWE36" s="7"/>
      <c r="QWF36" s="7"/>
      <c r="QWG36" s="6"/>
      <c r="QWH36" s="6"/>
      <c r="QWI36" s="27"/>
      <c r="QWJ36" s="27"/>
      <c r="QWK36" s="27"/>
      <c r="QWL36" s="27"/>
      <c r="QWM36" s="28"/>
      <c r="QWN36" s="28"/>
      <c r="QWO36" s="28"/>
      <c r="QWP36" s="28"/>
      <c r="QWQ36" s="7"/>
      <c r="QWR36" s="7"/>
      <c r="QWS36" s="6"/>
      <c r="QWT36" s="6"/>
      <c r="QWU36" s="27"/>
      <c r="QWV36" s="27"/>
      <c r="QWW36" s="27"/>
      <c r="QWX36" s="27"/>
      <c r="QWY36" s="28"/>
      <c r="QWZ36" s="28"/>
      <c r="QXA36" s="28"/>
      <c r="QXB36" s="28"/>
      <c r="QXC36" s="7"/>
      <c r="QXD36" s="7"/>
      <c r="QXE36" s="6"/>
      <c r="QXF36" s="6"/>
      <c r="QXG36" s="27"/>
      <c r="QXH36" s="27"/>
      <c r="QXI36" s="27"/>
      <c r="QXJ36" s="27"/>
      <c r="QXK36" s="28"/>
      <c r="QXL36" s="28"/>
      <c r="QXM36" s="28"/>
      <c r="QXN36" s="28"/>
      <c r="QXO36" s="7"/>
      <c r="QXP36" s="7"/>
      <c r="QXQ36" s="6"/>
      <c r="QXR36" s="6"/>
      <c r="QXS36" s="27"/>
      <c r="QXT36" s="27"/>
      <c r="QXU36" s="27"/>
      <c r="QXV36" s="27"/>
      <c r="QXW36" s="28"/>
      <c r="QXX36" s="28"/>
      <c r="QXY36" s="28"/>
      <c r="QXZ36" s="28"/>
      <c r="QYA36" s="7"/>
      <c r="QYB36" s="7"/>
      <c r="QYC36" s="6"/>
      <c r="QYD36" s="6"/>
      <c r="QYE36" s="27"/>
      <c r="QYF36" s="27"/>
      <c r="QYG36" s="27"/>
      <c r="QYH36" s="27"/>
      <c r="QYI36" s="28"/>
      <c r="QYJ36" s="28"/>
      <c r="QYK36" s="28"/>
      <c r="QYL36" s="28"/>
      <c r="QYM36" s="7"/>
      <c r="QYN36" s="7"/>
      <c r="QYO36" s="6"/>
      <c r="QYP36" s="6"/>
      <c r="QYQ36" s="27"/>
      <c r="QYR36" s="27"/>
      <c r="QYS36" s="27"/>
      <c r="QYT36" s="27"/>
      <c r="QYU36" s="28"/>
      <c r="QYV36" s="28"/>
      <c r="QYW36" s="28"/>
      <c r="QYX36" s="28"/>
      <c r="QYY36" s="7"/>
      <c r="QYZ36" s="7"/>
      <c r="QZA36" s="6"/>
      <c r="QZB36" s="6"/>
      <c r="QZC36" s="27"/>
      <c r="QZD36" s="27"/>
      <c r="QZE36" s="27"/>
      <c r="QZF36" s="27"/>
      <c r="QZG36" s="28"/>
      <c r="QZH36" s="28"/>
      <c r="QZI36" s="28"/>
      <c r="QZJ36" s="28"/>
      <c r="QZK36" s="7"/>
      <c r="QZL36" s="7"/>
      <c r="QZM36" s="6"/>
      <c r="QZN36" s="6"/>
      <c r="QZO36" s="27"/>
      <c r="QZP36" s="27"/>
      <c r="QZQ36" s="27"/>
      <c r="QZR36" s="27"/>
      <c r="QZS36" s="28"/>
      <c r="QZT36" s="28"/>
      <c r="QZU36" s="28"/>
      <c r="QZV36" s="28"/>
      <c r="QZW36" s="7"/>
      <c r="QZX36" s="7"/>
      <c r="QZY36" s="6"/>
      <c r="QZZ36" s="6"/>
      <c r="RAA36" s="27"/>
      <c r="RAB36" s="27"/>
      <c r="RAC36" s="27"/>
      <c r="RAD36" s="27"/>
      <c r="RAE36" s="28"/>
      <c r="RAF36" s="28"/>
      <c r="RAG36" s="28"/>
      <c r="RAH36" s="28"/>
      <c r="RAI36" s="7"/>
      <c r="RAJ36" s="7"/>
      <c r="RAK36" s="6"/>
      <c r="RAL36" s="6"/>
      <c r="RAM36" s="27"/>
      <c r="RAN36" s="27"/>
      <c r="RAO36" s="27"/>
      <c r="RAP36" s="27"/>
      <c r="RAQ36" s="28"/>
      <c r="RAR36" s="28"/>
      <c r="RAS36" s="28"/>
      <c r="RAT36" s="28"/>
      <c r="RAU36" s="7"/>
      <c r="RAV36" s="7"/>
      <c r="RAW36" s="6"/>
      <c r="RAX36" s="6"/>
      <c r="RAY36" s="27"/>
      <c r="RAZ36" s="27"/>
      <c r="RBA36" s="27"/>
      <c r="RBB36" s="27"/>
      <c r="RBC36" s="28"/>
      <c r="RBD36" s="28"/>
      <c r="RBE36" s="28"/>
      <c r="RBF36" s="28"/>
      <c r="RBG36" s="7"/>
      <c r="RBH36" s="7"/>
      <c r="RBI36" s="6"/>
      <c r="RBJ36" s="6"/>
      <c r="RBK36" s="27"/>
      <c r="RBL36" s="27"/>
      <c r="RBM36" s="27"/>
      <c r="RBN36" s="27"/>
      <c r="RBO36" s="28"/>
      <c r="RBP36" s="28"/>
      <c r="RBQ36" s="28"/>
      <c r="RBR36" s="28"/>
      <c r="RBS36" s="7"/>
      <c r="RBT36" s="7"/>
      <c r="RBU36" s="6"/>
      <c r="RBV36" s="6"/>
      <c r="RBW36" s="27"/>
      <c r="RBX36" s="27"/>
      <c r="RBY36" s="27"/>
      <c r="RBZ36" s="27"/>
      <c r="RCA36" s="28"/>
      <c r="RCB36" s="28"/>
      <c r="RCC36" s="28"/>
      <c r="RCD36" s="28"/>
      <c r="RCE36" s="7"/>
      <c r="RCF36" s="7"/>
      <c r="RCG36" s="6"/>
      <c r="RCH36" s="6"/>
      <c r="RCI36" s="27"/>
      <c r="RCJ36" s="27"/>
      <c r="RCK36" s="27"/>
      <c r="RCL36" s="27"/>
      <c r="RCM36" s="28"/>
      <c r="RCN36" s="28"/>
      <c r="RCO36" s="28"/>
      <c r="RCP36" s="28"/>
      <c r="RCQ36" s="7"/>
      <c r="RCR36" s="7"/>
      <c r="RCS36" s="6"/>
      <c r="RCT36" s="6"/>
      <c r="RCU36" s="27"/>
      <c r="RCV36" s="27"/>
      <c r="RCW36" s="27"/>
      <c r="RCX36" s="27"/>
      <c r="RCY36" s="28"/>
      <c r="RCZ36" s="28"/>
      <c r="RDA36" s="28"/>
      <c r="RDB36" s="28"/>
      <c r="RDC36" s="7"/>
      <c r="RDD36" s="7"/>
      <c r="RDE36" s="6"/>
      <c r="RDF36" s="6"/>
      <c r="RDG36" s="27"/>
      <c r="RDH36" s="27"/>
      <c r="RDI36" s="27"/>
      <c r="RDJ36" s="27"/>
      <c r="RDK36" s="28"/>
      <c r="RDL36" s="28"/>
      <c r="RDM36" s="28"/>
      <c r="RDN36" s="28"/>
      <c r="RDO36" s="7"/>
      <c r="RDP36" s="7"/>
      <c r="RDQ36" s="6"/>
      <c r="RDR36" s="6"/>
      <c r="RDS36" s="27"/>
      <c r="RDT36" s="27"/>
      <c r="RDU36" s="27"/>
      <c r="RDV36" s="27"/>
      <c r="RDW36" s="28"/>
      <c r="RDX36" s="28"/>
      <c r="RDY36" s="28"/>
      <c r="RDZ36" s="28"/>
      <c r="REA36" s="7"/>
      <c r="REB36" s="7"/>
      <c r="REC36" s="6"/>
      <c r="RED36" s="6"/>
      <c r="REE36" s="27"/>
      <c r="REF36" s="27"/>
      <c r="REG36" s="27"/>
      <c r="REH36" s="27"/>
      <c r="REI36" s="28"/>
      <c r="REJ36" s="28"/>
      <c r="REK36" s="28"/>
      <c r="REL36" s="28"/>
      <c r="REM36" s="7"/>
      <c r="REN36" s="7"/>
      <c r="REO36" s="6"/>
      <c r="REP36" s="6"/>
      <c r="REQ36" s="27"/>
      <c r="RER36" s="27"/>
      <c r="RES36" s="27"/>
      <c r="RET36" s="27"/>
      <c r="REU36" s="28"/>
      <c r="REV36" s="28"/>
      <c r="REW36" s="28"/>
      <c r="REX36" s="28"/>
      <c r="REY36" s="7"/>
      <c r="REZ36" s="7"/>
      <c r="RFA36" s="6"/>
      <c r="RFB36" s="6"/>
      <c r="RFC36" s="27"/>
      <c r="RFD36" s="27"/>
      <c r="RFE36" s="27"/>
      <c r="RFF36" s="27"/>
      <c r="RFG36" s="28"/>
      <c r="RFH36" s="28"/>
      <c r="RFI36" s="28"/>
      <c r="RFJ36" s="28"/>
      <c r="RFK36" s="7"/>
      <c r="RFL36" s="7"/>
      <c r="RFM36" s="6"/>
      <c r="RFN36" s="6"/>
      <c r="RFO36" s="27"/>
      <c r="RFP36" s="27"/>
      <c r="RFQ36" s="27"/>
      <c r="RFR36" s="27"/>
      <c r="RFS36" s="28"/>
      <c r="RFT36" s="28"/>
      <c r="RFU36" s="28"/>
      <c r="RFV36" s="28"/>
      <c r="RFW36" s="7"/>
      <c r="RFX36" s="7"/>
      <c r="RFY36" s="6"/>
      <c r="RFZ36" s="6"/>
      <c r="RGA36" s="27"/>
      <c r="RGB36" s="27"/>
      <c r="RGC36" s="27"/>
      <c r="RGD36" s="27"/>
      <c r="RGE36" s="28"/>
      <c r="RGF36" s="28"/>
      <c r="RGG36" s="28"/>
      <c r="RGH36" s="28"/>
      <c r="RGI36" s="7"/>
      <c r="RGJ36" s="7"/>
      <c r="RGK36" s="6"/>
      <c r="RGL36" s="6"/>
      <c r="RGM36" s="27"/>
      <c r="RGN36" s="27"/>
      <c r="RGO36" s="27"/>
      <c r="RGP36" s="27"/>
      <c r="RGQ36" s="28"/>
      <c r="RGR36" s="28"/>
      <c r="RGS36" s="28"/>
      <c r="RGT36" s="28"/>
      <c r="RGU36" s="7"/>
      <c r="RGV36" s="7"/>
      <c r="RGW36" s="6"/>
      <c r="RGX36" s="6"/>
      <c r="RGY36" s="27"/>
      <c r="RGZ36" s="27"/>
      <c r="RHA36" s="27"/>
      <c r="RHB36" s="27"/>
      <c r="RHC36" s="28"/>
      <c r="RHD36" s="28"/>
      <c r="RHE36" s="28"/>
      <c r="RHF36" s="28"/>
      <c r="RHG36" s="7"/>
      <c r="RHH36" s="7"/>
      <c r="RHI36" s="6"/>
      <c r="RHJ36" s="6"/>
      <c r="RHK36" s="27"/>
      <c r="RHL36" s="27"/>
      <c r="RHM36" s="27"/>
      <c r="RHN36" s="27"/>
      <c r="RHO36" s="28"/>
      <c r="RHP36" s="28"/>
      <c r="RHQ36" s="28"/>
      <c r="RHR36" s="28"/>
      <c r="RHS36" s="7"/>
      <c r="RHT36" s="7"/>
      <c r="RHU36" s="6"/>
      <c r="RHV36" s="6"/>
      <c r="RHW36" s="27"/>
      <c r="RHX36" s="27"/>
      <c r="RHY36" s="27"/>
      <c r="RHZ36" s="27"/>
      <c r="RIA36" s="28"/>
      <c r="RIB36" s="28"/>
      <c r="RIC36" s="28"/>
      <c r="RID36" s="28"/>
      <c r="RIE36" s="7"/>
      <c r="RIF36" s="7"/>
      <c r="RIG36" s="6"/>
      <c r="RIH36" s="6"/>
      <c r="RII36" s="27"/>
      <c r="RIJ36" s="27"/>
      <c r="RIK36" s="27"/>
      <c r="RIL36" s="27"/>
      <c r="RIM36" s="28"/>
      <c r="RIN36" s="28"/>
      <c r="RIO36" s="28"/>
      <c r="RIP36" s="28"/>
      <c r="RIQ36" s="7"/>
      <c r="RIR36" s="7"/>
      <c r="RIS36" s="6"/>
      <c r="RIT36" s="6"/>
      <c r="RIU36" s="27"/>
      <c r="RIV36" s="27"/>
      <c r="RIW36" s="27"/>
      <c r="RIX36" s="27"/>
      <c r="RIY36" s="28"/>
      <c r="RIZ36" s="28"/>
      <c r="RJA36" s="28"/>
      <c r="RJB36" s="28"/>
      <c r="RJC36" s="7"/>
      <c r="RJD36" s="7"/>
      <c r="RJE36" s="6"/>
      <c r="RJF36" s="6"/>
      <c r="RJG36" s="27"/>
      <c r="RJH36" s="27"/>
      <c r="RJI36" s="27"/>
      <c r="RJJ36" s="27"/>
      <c r="RJK36" s="28"/>
      <c r="RJL36" s="28"/>
      <c r="RJM36" s="28"/>
      <c r="RJN36" s="28"/>
      <c r="RJO36" s="7"/>
      <c r="RJP36" s="7"/>
      <c r="RJQ36" s="6"/>
      <c r="RJR36" s="6"/>
      <c r="RJS36" s="27"/>
      <c r="RJT36" s="27"/>
      <c r="RJU36" s="27"/>
      <c r="RJV36" s="27"/>
      <c r="RJW36" s="28"/>
      <c r="RJX36" s="28"/>
      <c r="RJY36" s="28"/>
      <c r="RJZ36" s="28"/>
      <c r="RKA36" s="7"/>
      <c r="RKB36" s="7"/>
      <c r="RKC36" s="6"/>
      <c r="RKD36" s="6"/>
      <c r="RKE36" s="27"/>
      <c r="RKF36" s="27"/>
      <c r="RKG36" s="27"/>
      <c r="RKH36" s="27"/>
      <c r="RKI36" s="28"/>
      <c r="RKJ36" s="28"/>
      <c r="RKK36" s="28"/>
      <c r="RKL36" s="28"/>
      <c r="RKM36" s="7"/>
      <c r="RKN36" s="7"/>
      <c r="RKO36" s="6"/>
      <c r="RKP36" s="6"/>
      <c r="RKQ36" s="27"/>
      <c r="RKR36" s="27"/>
      <c r="RKS36" s="27"/>
      <c r="RKT36" s="27"/>
      <c r="RKU36" s="28"/>
      <c r="RKV36" s="28"/>
      <c r="RKW36" s="28"/>
      <c r="RKX36" s="28"/>
      <c r="RKY36" s="7"/>
      <c r="RKZ36" s="7"/>
      <c r="RLA36" s="6"/>
      <c r="RLB36" s="6"/>
      <c r="RLC36" s="27"/>
      <c r="RLD36" s="27"/>
      <c r="RLE36" s="27"/>
      <c r="RLF36" s="27"/>
      <c r="RLG36" s="28"/>
      <c r="RLH36" s="28"/>
      <c r="RLI36" s="28"/>
      <c r="RLJ36" s="28"/>
      <c r="RLK36" s="7"/>
      <c r="RLL36" s="7"/>
      <c r="RLM36" s="6"/>
      <c r="RLN36" s="6"/>
      <c r="RLO36" s="27"/>
      <c r="RLP36" s="27"/>
      <c r="RLQ36" s="27"/>
      <c r="RLR36" s="27"/>
      <c r="RLS36" s="28"/>
      <c r="RLT36" s="28"/>
      <c r="RLU36" s="28"/>
      <c r="RLV36" s="28"/>
      <c r="RLW36" s="7"/>
      <c r="RLX36" s="7"/>
      <c r="RLY36" s="6"/>
      <c r="RLZ36" s="6"/>
      <c r="RMA36" s="27"/>
      <c r="RMB36" s="27"/>
      <c r="RMC36" s="27"/>
      <c r="RMD36" s="27"/>
      <c r="RME36" s="28"/>
      <c r="RMF36" s="28"/>
      <c r="RMG36" s="28"/>
      <c r="RMH36" s="28"/>
      <c r="RMI36" s="7"/>
      <c r="RMJ36" s="7"/>
      <c r="RMK36" s="6"/>
      <c r="RML36" s="6"/>
      <c r="RMM36" s="27"/>
      <c r="RMN36" s="27"/>
      <c r="RMO36" s="27"/>
      <c r="RMP36" s="27"/>
      <c r="RMQ36" s="28"/>
      <c r="RMR36" s="28"/>
      <c r="RMS36" s="28"/>
      <c r="RMT36" s="28"/>
      <c r="RMU36" s="7"/>
      <c r="RMV36" s="7"/>
      <c r="RMW36" s="6"/>
      <c r="RMX36" s="6"/>
      <c r="RMY36" s="27"/>
      <c r="RMZ36" s="27"/>
      <c r="RNA36" s="27"/>
      <c r="RNB36" s="27"/>
      <c r="RNC36" s="28"/>
      <c r="RND36" s="28"/>
      <c r="RNE36" s="28"/>
      <c r="RNF36" s="28"/>
      <c r="RNG36" s="7"/>
      <c r="RNH36" s="7"/>
      <c r="RNI36" s="6"/>
      <c r="RNJ36" s="6"/>
      <c r="RNK36" s="27"/>
      <c r="RNL36" s="27"/>
      <c r="RNM36" s="27"/>
      <c r="RNN36" s="27"/>
      <c r="RNO36" s="28"/>
      <c r="RNP36" s="28"/>
      <c r="RNQ36" s="28"/>
      <c r="RNR36" s="28"/>
      <c r="RNS36" s="7"/>
      <c r="RNT36" s="7"/>
      <c r="RNU36" s="6"/>
      <c r="RNV36" s="6"/>
      <c r="RNW36" s="27"/>
      <c r="RNX36" s="27"/>
      <c r="RNY36" s="27"/>
      <c r="RNZ36" s="27"/>
      <c r="ROA36" s="28"/>
      <c r="ROB36" s="28"/>
      <c r="ROC36" s="28"/>
      <c r="ROD36" s="28"/>
      <c r="ROE36" s="7"/>
      <c r="ROF36" s="7"/>
      <c r="ROG36" s="6"/>
      <c r="ROH36" s="6"/>
      <c r="ROI36" s="27"/>
      <c r="ROJ36" s="27"/>
      <c r="ROK36" s="27"/>
      <c r="ROL36" s="27"/>
      <c r="ROM36" s="28"/>
      <c r="RON36" s="28"/>
      <c r="ROO36" s="28"/>
      <c r="ROP36" s="28"/>
      <c r="ROQ36" s="7"/>
      <c r="ROR36" s="7"/>
      <c r="ROS36" s="6"/>
      <c r="ROT36" s="6"/>
      <c r="ROU36" s="27"/>
      <c r="ROV36" s="27"/>
      <c r="ROW36" s="27"/>
      <c r="ROX36" s="27"/>
      <c r="ROY36" s="28"/>
      <c r="ROZ36" s="28"/>
      <c r="RPA36" s="28"/>
      <c r="RPB36" s="28"/>
      <c r="RPC36" s="7"/>
      <c r="RPD36" s="7"/>
      <c r="RPE36" s="6"/>
      <c r="RPF36" s="6"/>
      <c r="RPG36" s="27"/>
      <c r="RPH36" s="27"/>
      <c r="RPI36" s="27"/>
      <c r="RPJ36" s="27"/>
      <c r="RPK36" s="28"/>
      <c r="RPL36" s="28"/>
      <c r="RPM36" s="28"/>
      <c r="RPN36" s="28"/>
      <c r="RPO36" s="7"/>
      <c r="RPP36" s="7"/>
      <c r="RPQ36" s="6"/>
      <c r="RPR36" s="6"/>
      <c r="RPS36" s="27"/>
      <c r="RPT36" s="27"/>
      <c r="RPU36" s="27"/>
      <c r="RPV36" s="27"/>
      <c r="RPW36" s="28"/>
      <c r="RPX36" s="28"/>
      <c r="RPY36" s="28"/>
      <c r="RPZ36" s="28"/>
      <c r="RQA36" s="7"/>
      <c r="RQB36" s="7"/>
      <c r="RQC36" s="6"/>
      <c r="RQD36" s="6"/>
      <c r="RQE36" s="27"/>
      <c r="RQF36" s="27"/>
      <c r="RQG36" s="27"/>
      <c r="RQH36" s="27"/>
      <c r="RQI36" s="28"/>
      <c r="RQJ36" s="28"/>
      <c r="RQK36" s="28"/>
      <c r="RQL36" s="28"/>
      <c r="RQM36" s="7"/>
      <c r="RQN36" s="7"/>
      <c r="RQO36" s="6"/>
      <c r="RQP36" s="6"/>
      <c r="RQQ36" s="27"/>
      <c r="RQR36" s="27"/>
      <c r="RQS36" s="27"/>
      <c r="RQT36" s="27"/>
      <c r="RQU36" s="28"/>
      <c r="RQV36" s="28"/>
      <c r="RQW36" s="28"/>
      <c r="RQX36" s="28"/>
      <c r="RQY36" s="7"/>
      <c r="RQZ36" s="7"/>
      <c r="RRA36" s="6"/>
      <c r="RRB36" s="6"/>
      <c r="RRC36" s="27"/>
      <c r="RRD36" s="27"/>
      <c r="RRE36" s="27"/>
      <c r="RRF36" s="27"/>
      <c r="RRG36" s="28"/>
      <c r="RRH36" s="28"/>
      <c r="RRI36" s="28"/>
      <c r="RRJ36" s="28"/>
      <c r="RRK36" s="7"/>
      <c r="RRL36" s="7"/>
      <c r="RRM36" s="6"/>
      <c r="RRN36" s="6"/>
      <c r="RRO36" s="27"/>
      <c r="RRP36" s="27"/>
      <c r="RRQ36" s="27"/>
      <c r="RRR36" s="27"/>
      <c r="RRS36" s="28"/>
      <c r="RRT36" s="28"/>
      <c r="RRU36" s="28"/>
      <c r="RRV36" s="28"/>
      <c r="RRW36" s="7"/>
      <c r="RRX36" s="7"/>
      <c r="RRY36" s="6"/>
      <c r="RRZ36" s="6"/>
      <c r="RSA36" s="27"/>
      <c r="RSB36" s="27"/>
      <c r="RSC36" s="27"/>
      <c r="RSD36" s="27"/>
      <c r="RSE36" s="28"/>
      <c r="RSF36" s="28"/>
      <c r="RSG36" s="28"/>
      <c r="RSH36" s="28"/>
      <c r="RSI36" s="7"/>
      <c r="RSJ36" s="7"/>
      <c r="RSK36" s="6"/>
      <c r="RSL36" s="6"/>
      <c r="RSM36" s="27"/>
      <c r="RSN36" s="27"/>
      <c r="RSO36" s="27"/>
      <c r="RSP36" s="27"/>
      <c r="RSQ36" s="28"/>
      <c r="RSR36" s="28"/>
      <c r="RSS36" s="28"/>
      <c r="RST36" s="28"/>
      <c r="RSU36" s="7"/>
      <c r="RSV36" s="7"/>
      <c r="RSW36" s="6"/>
      <c r="RSX36" s="6"/>
      <c r="RSY36" s="27"/>
      <c r="RSZ36" s="27"/>
      <c r="RTA36" s="27"/>
      <c r="RTB36" s="27"/>
      <c r="RTC36" s="28"/>
      <c r="RTD36" s="28"/>
      <c r="RTE36" s="28"/>
      <c r="RTF36" s="28"/>
      <c r="RTG36" s="7"/>
      <c r="RTH36" s="7"/>
      <c r="RTI36" s="6"/>
      <c r="RTJ36" s="6"/>
      <c r="RTK36" s="27"/>
      <c r="RTL36" s="27"/>
      <c r="RTM36" s="27"/>
      <c r="RTN36" s="27"/>
      <c r="RTO36" s="28"/>
      <c r="RTP36" s="28"/>
      <c r="RTQ36" s="28"/>
      <c r="RTR36" s="28"/>
      <c r="RTS36" s="7"/>
      <c r="RTT36" s="7"/>
      <c r="RTU36" s="6"/>
      <c r="RTV36" s="6"/>
      <c r="RTW36" s="27"/>
      <c r="RTX36" s="27"/>
      <c r="RTY36" s="27"/>
      <c r="RTZ36" s="27"/>
      <c r="RUA36" s="28"/>
      <c r="RUB36" s="28"/>
      <c r="RUC36" s="28"/>
      <c r="RUD36" s="28"/>
      <c r="RUE36" s="7"/>
      <c r="RUF36" s="7"/>
      <c r="RUG36" s="6"/>
      <c r="RUH36" s="6"/>
      <c r="RUI36" s="27"/>
      <c r="RUJ36" s="27"/>
      <c r="RUK36" s="27"/>
      <c r="RUL36" s="27"/>
      <c r="RUM36" s="28"/>
      <c r="RUN36" s="28"/>
      <c r="RUO36" s="28"/>
      <c r="RUP36" s="28"/>
      <c r="RUQ36" s="7"/>
      <c r="RUR36" s="7"/>
      <c r="RUS36" s="6"/>
      <c r="RUT36" s="6"/>
      <c r="RUU36" s="27"/>
      <c r="RUV36" s="27"/>
      <c r="RUW36" s="27"/>
      <c r="RUX36" s="27"/>
      <c r="RUY36" s="28"/>
      <c r="RUZ36" s="28"/>
      <c r="RVA36" s="28"/>
      <c r="RVB36" s="28"/>
      <c r="RVC36" s="7"/>
      <c r="RVD36" s="7"/>
      <c r="RVE36" s="6"/>
      <c r="RVF36" s="6"/>
      <c r="RVG36" s="27"/>
      <c r="RVH36" s="27"/>
      <c r="RVI36" s="27"/>
      <c r="RVJ36" s="27"/>
      <c r="RVK36" s="28"/>
      <c r="RVL36" s="28"/>
      <c r="RVM36" s="28"/>
      <c r="RVN36" s="28"/>
      <c r="RVO36" s="7"/>
      <c r="RVP36" s="7"/>
      <c r="RVQ36" s="6"/>
      <c r="RVR36" s="6"/>
      <c r="RVS36" s="27"/>
      <c r="RVT36" s="27"/>
      <c r="RVU36" s="27"/>
      <c r="RVV36" s="27"/>
      <c r="RVW36" s="28"/>
      <c r="RVX36" s="28"/>
      <c r="RVY36" s="28"/>
      <c r="RVZ36" s="28"/>
      <c r="RWA36" s="7"/>
      <c r="RWB36" s="7"/>
      <c r="RWC36" s="6"/>
      <c r="RWD36" s="6"/>
      <c r="RWE36" s="27"/>
      <c r="RWF36" s="27"/>
      <c r="RWG36" s="27"/>
      <c r="RWH36" s="27"/>
      <c r="RWI36" s="28"/>
      <c r="RWJ36" s="28"/>
      <c r="RWK36" s="28"/>
      <c r="RWL36" s="28"/>
      <c r="RWM36" s="7"/>
      <c r="RWN36" s="7"/>
      <c r="RWO36" s="6"/>
      <c r="RWP36" s="6"/>
      <c r="RWQ36" s="27"/>
      <c r="RWR36" s="27"/>
      <c r="RWS36" s="27"/>
      <c r="RWT36" s="27"/>
      <c r="RWU36" s="28"/>
      <c r="RWV36" s="28"/>
      <c r="RWW36" s="28"/>
      <c r="RWX36" s="28"/>
      <c r="RWY36" s="7"/>
      <c r="RWZ36" s="7"/>
      <c r="RXA36" s="6"/>
      <c r="RXB36" s="6"/>
      <c r="RXC36" s="27"/>
      <c r="RXD36" s="27"/>
      <c r="RXE36" s="27"/>
      <c r="RXF36" s="27"/>
      <c r="RXG36" s="28"/>
      <c r="RXH36" s="28"/>
      <c r="RXI36" s="28"/>
      <c r="RXJ36" s="28"/>
      <c r="RXK36" s="7"/>
      <c r="RXL36" s="7"/>
      <c r="RXM36" s="6"/>
      <c r="RXN36" s="6"/>
      <c r="RXO36" s="27"/>
      <c r="RXP36" s="27"/>
      <c r="RXQ36" s="27"/>
      <c r="RXR36" s="27"/>
      <c r="RXS36" s="28"/>
      <c r="RXT36" s="28"/>
      <c r="RXU36" s="28"/>
      <c r="RXV36" s="28"/>
      <c r="RXW36" s="7"/>
      <c r="RXX36" s="7"/>
      <c r="RXY36" s="6"/>
      <c r="RXZ36" s="6"/>
      <c r="RYA36" s="27"/>
      <c r="RYB36" s="27"/>
      <c r="RYC36" s="27"/>
      <c r="RYD36" s="27"/>
      <c r="RYE36" s="28"/>
      <c r="RYF36" s="28"/>
      <c r="RYG36" s="28"/>
      <c r="RYH36" s="28"/>
      <c r="RYI36" s="7"/>
      <c r="RYJ36" s="7"/>
      <c r="RYK36" s="6"/>
      <c r="RYL36" s="6"/>
      <c r="RYM36" s="27"/>
      <c r="RYN36" s="27"/>
      <c r="RYO36" s="27"/>
      <c r="RYP36" s="27"/>
      <c r="RYQ36" s="28"/>
      <c r="RYR36" s="28"/>
      <c r="RYS36" s="28"/>
      <c r="RYT36" s="28"/>
      <c r="RYU36" s="7"/>
      <c r="RYV36" s="7"/>
      <c r="RYW36" s="6"/>
      <c r="RYX36" s="6"/>
      <c r="RYY36" s="27"/>
      <c r="RYZ36" s="27"/>
      <c r="RZA36" s="27"/>
      <c r="RZB36" s="27"/>
      <c r="RZC36" s="28"/>
      <c r="RZD36" s="28"/>
      <c r="RZE36" s="28"/>
      <c r="RZF36" s="28"/>
      <c r="RZG36" s="7"/>
      <c r="RZH36" s="7"/>
      <c r="RZI36" s="6"/>
      <c r="RZJ36" s="6"/>
      <c r="RZK36" s="27"/>
      <c r="RZL36" s="27"/>
      <c r="RZM36" s="27"/>
      <c r="RZN36" s="27"/>
      <c r="RZO36" s="28"/>
      <c r="RZP36" s="28"/>
      <c r="RZQ36" s="28"/>
      <c r="RZR36" s="28"/>
      <c r="RZS36" s="7"/>
      <c r="RZT36" s="7"/>
      <c r="RZU36" s="6"/>
      <c r="RZV36" s="6"/>
      <c r="RZW36" s="27"/>
      <c r="RZX36" s="27"/>
      <c r="RZY36" s="27"/>
      <c r="RZZ36" s="27"/>
      <c r="SAA36" s="28"/>
      <c r="SAB36" s="28"/>
      <c r="SAC36" s="28"/>
      <c r="SAD36" s="28"/>
      <c r="SAE36" s="7"/>
      <c r="SAF36" s="7"/>
      <c r="SAG36" s="6"/>
      <c r="SAH36" s="6"/>
      <c r="SAI36" s="27"/>
      <c r="SAJ36" s="27"/>
      <c r="SAK36" s="27"/>
      <c r="SAL36" s="27"/>
      <c r="SAM36" s="28"/>
      <c r="SAN36" s="28"/>
      <c r="SAO36" s="28"/>
      <c r="SAP36" s="28"/>
      <c r="SAQ36" s="7"/>
      <c r="SAR36" s="7"/>
      <c r="SAS36" s="6"/>
      <c r="SAT36" s="6"/>
      <c r="SAU36" s="27"/>
      <c r="SAV36" s="27"/>
      <c r="SAW36" s="27"/>
      <c r="SAX36" s="27"/>
      <c r="SAY36" s="28"/>
      <c r="SAZ36" s="28"/>
      <c r="SBA36" s="28"/>
      <c r="SBB36" s="28"/>
      <c r="SBC36" s="7"/>
      <c r="SBD36" s="7"/>
      <c r="SBE36" s="6"/>
      <c r="SBF36" s="6"/>
      <c r="SBG36" s="27"/>
      <c r="SBH36" s="27"/>
      <c r="SBI36" s="27"/>
      <c r="SBJ36" s="27"/>
      <c r="SBK36" s="28"/>
      <c r="SBL36" s="28"/>
      <c r="SBM36" s="28"/>
      <c r="SBN36" s="28"/>
      <c r="SBO36" s="7"/>
      <c r="SBP36" s="7"/>
      <c r="SBQ36" s="6"/>
      <c r="SBR36" s="6"/>
      <c r="SBS36" s="27"/>
      <c r="SBT36" s="27"/>
      <c r="SBU36" s="27"/>
      <c r="SBV36" s="27"/>
      <c r="SBW36" s="28"/>
      <c r="SBX36" s="28"/>
      <c r="SBY36" s="28"/>
      <c r="SBZ36" s="28"/>
      <c r="SCA36" s="7"/>
      <c r="SCB36" s="7"/>
      <c r="SCC36" s="6"/>
      <c r="SCD36" s="6"/>
      <c r="SCE36" s="27"/>
      <c r="SCF36" s="27"/>
      <c r="SCG36" s="27"/>
      <c r="SCH36" s="27"/>
      <c r="SCI36" s="28"/>
      <c r="SCJ36" s="28"/>
      <c r="SCK36" s="28"/>
      <c r="SCL36" s="28"/>
      <c r="SCM36" s="7"/>
      <c r="SCN36" s="7"/>
      <c r="SCO36" s="6"/>
      <c r="SCP36" s="6"/>
      <c r="SCQ36" s="27"/>
      <c r="SCR36" s="27"/>
      <c r="SCS36" s="27"/>
      <c r="SCT36" s="27"/>
      <c r="SCU36" s="28"/>
      <c r="SCV36" s="28"/>
      <c r="SCW36" s="28"/>
      <c r="SCX36" s="28"/>
      <c r="SCY36" s="7"/>
      <c r="SCZ36" s="7"/>
      <c r="SDA36" s="6"/>
      <c r="SDB36" s="6"/>
      <c r="SDC36" s="27"/>
      <c r="SDD36" s="27"/>
      <c r="SDE36" s="27"/>
      <c r="SDF36" s="27"/>
      <c r="SDG36" s="28"/>
      <c r="SDH36" s="28"/>
      <c r="SDI36" s="28"/>
      <c r="SDJ36" s="28"/>
      <c r="SDK36" s="7"/>
      <c r="SDL36" s="7"/>
      <c r="SDM36" s="6"/>
      <c r="SDN36" s="6"/>
      <c r="SDO36" s="27"/>
      <c r="SDP36" s="27"/>
      <c r="SDQ36" s="27"/>
      <c r="SDR36" s="27"/>
      <c r="SDS36" s="28"/>
      <c r="SDT36" s="28"/>
      <c r="SDU36" s="28"/>
      <c r="SDV36" s="28"/>
      <c r="SDW36" s="7"/>
      <c r="SDX36" s="7"/>
      <c r="SDY36" s="6"/>
      <c r="SDZ36" s="6"/>
      <c r="SEA36" s="27"/>
      <c r="SEB36" s="27"/>
      <c r="SEC36" s="27"/>
      <c r="SED36" s="27"/>
      <c r="SEE36" s="28"/>
      <c r="SEF36" s="28"/>
      <c r="SEG36" s="28"/>
      <c r="SEH36" s="28"/>
      <c r="SEI36" s="7"/>
      <c r="SEJ36" s="7"/>
      <c r="SEK36" s="6"/>
      <c r="SEL36" s="6"/>
      <c r="SEM36" s="27"/>
      <c r="SEN36" s="27"/>
      <c r="SEO36" s="27"/>
      <c r="SEP36" s="27"/>
      <c r="SEQ36" s="28"/>
      <c r="SER36" s="28"/>
      <c r="SES36" s="28"/>
      <c r="SET36" s="28"/>
      <c r="SEU36" s="7"/>
      <c r="SEV36" s="7"/>
      <c r="SEW36" s="6"/>
      <c r="SEX36" s="6"/>
      <c r="SEY36" s="27"/>
      <c r="SEZ36" s="27"/>
      <c r="SFA36" s="27"/>
      <c r="SFB36" s="27"/>
      <c r="SFC36" s="28"/>
      <c r="SFD36" s="28"/>
      <c r="SFE36" s="28"/>
      <c r="SFF36" s="28"/>
      <c r="SFG36" s="7"/>
      <c r="SFH36" s="7"/>
      <c r="SFI36" s="6"/>
      <c r="SFJ36" s="6"/>
      <c r="SFK36" s="27"/>
      <c r="SFL36" s="27"/>
      <c r="SFM36" s="27"/>
      <c r="SFN36" s="27"/>
      <c r="SFO36" s="28"/>
      <c r="SFP36" s="28"/>
      <c r="SFQ36" s="28"/>
      <c r="SFR36" s="28"/>
      <c r="SFS36" s="7"/>
      <c r="SFT36" s="7"/>
      <c r="SFU36" s="6"/>
      <c r="SFV36" s="6"/>
      <c r="SFW36" s="27"/>
      <c r="SFX36" s="27"/>
      <c r="SFY36" s="27"/>
      <c r="SFZ36" s="27"/>
      <c r="SGA36" s="28"/>
      <c r="SGB36" s="28"/>
      <c r="SGC36" s="28"/>
      <c r="SGD36" s="28"/>
      <c r="SGE36" s="7"/>
      <c r="SGF36" s="7"/>
      <c r="SGG36" s="6"/>
      <c r="SGH36" s="6"/>
      <c r="SGI36" s="27"/>
      <c r="SGJ36" s="27"/>
      <c r="SGK36" s="27"/>
      <c r="SGL36" s="27"/>
      <c r="SGM36" s="28"/>
      <c r="SGN36" s="28"/>
      <c r="SGO36" s="28"/>
      <c r="SGP36" s="28"/>
      <c r="SGQ36" s="7"/>
      <c r="SGR36" s="7"/>
      <c r="SGS36" s="6"/>
      <c r="SGT36" s="6"/>
      <c r="SGU36" s="27"/>
      <c r="SGV36" s="27"/>
      <c r="SGW36" s="27"/>
      <c r="SGX36" s="27"/>
      <c r="SGY36" s="28"/>
      <c r="SGZ36" s="28"/>
      <c r="SHA36" s="28"/>
      <c r="SHB36" s="28"/>
      <c r="SHC36" s="7"/>
      <c r="SHD36" s="7"/>
      <c r="SHE36" s="6"/>
      <c r="SHF36" s="6"/>
      <c r="SHG36" s="27"/>
      <c r="SHH36" s="27"/>
      <c r="SHI36" s="27"/>
      <c r="SHJ36" s="27"/>
      <c r="SHK36" s="28"/>
      <c r="SHL36" s="28"/>
      <c r="SHM36" s="28"/>
      <c r="SHN36" s="28"/>
      <c r="SHO36" s="7"/>
      <c r="SHP36" s="7"/>
      <c r="SHQ36" s="6"/>
      <c r="SHR36" s="6"/>
      <c r="SHS36" s="27"/>
      <c r="SHT36" s="27"/>
      <c r="SHU36" s="27"/>
      <c r="SHV36" s="27"/>
      <c r="SHW36" s="28"/>
      <c r="SHX36" s="28"/>
      <c r="SHY36" s="28"/>
      <c r="SHZ36" s="28"/>
      <c r="SIA36" s="7"/>
      <c r="SIB36" s="7"/>
      <c r="SIC36" s="6"/>
      <c r="SID36" s="6"/>
      <c r="SIE36" s="27"/>
      <c r="SIF36" s="27"/>
      <c r="SIG36" s="27"/>
      <c r="SIH36" s="27"/>
      <c r="SII36" s="28"/>
      <c r="SIJ36" s="28"/>
      <c r="SIK36" s="28"/>
      <c r="SIL36" s="28"/>
      <c r="SIM36" s="7"/>
      <c r="SIN36" s="7"/>
      <c r="SIO36" s="6"/>
      <c r="SIP36" s="6"/>
      <c r="SIQ36" s="27"/>
      <c r="SIR36" s="27"/>
      <c r="SIS36" s="27"/>
      <c r="SIT36" s="27"/>
      <c r="SIU36" s="28"/>
      <c r="SIV36" s="28"/>
      <c r="SIW36" s="28"/>
      <c r="SIX36" s="28"/>
      <c r="SIY36" s="7"/>
      <c r="SIZ36" s="7"/>
      <c r="SJA36" s="6"/>
      <c r="SJB36" s="6"/>
      <c r="SJC36" s="27"/>
      <c r="SJD36" s="27"/>
      <c r="SJE36" s="27"/>
      <c r="SJF36" s="27"/>
      <c r="SJG36" s="28"/>
      <c r="SJH36" s="28"/>
      <c r="SJI36" s="28"/>
      <c r="SJJ36" s="28"/>
      <c r="SJK36" s="7"/>
      <c r="SJL36" s="7"/>
      <c r="SJM36" s="6"/>
      <c r="SJN36" s="6"/>
      <c r="SJO36" s="27"/>
      <c r="SJP36" s="27"/>
      <c r="SJQ36" s="27"/>
      <c r="SJR36" s="27"/>
      <c r="SJS36" s="28"/>
      <c r="SJT36" s="28"/>
      <c r="SJU36" s="28"/>
      <c r="SJV36" s="28"/>
      <c r="SJW36" s="7"/>
      <c r="SJX36" s="7"/>
      <c r="SJY36" s="6"/>
      <c r="SJZ36" s="6"/>
      <c r="SKA36" s="27"/>
      <c r="SKB36" s="27"/>
      <c r="SKC36" s="27"/>
      <c r="SKD36" s="27"/>
      <c r="SKE36" s="28"/>
      <c r="SKF36" s="28"/>
      <c r="SKG36" s="28"/>
      <c r="SKH36" s="28"/>
      <c r="SKI36" s="7"/>
      <c r="SKJ36" s="7"/>
      <c r="SKK36" s="6"/>
      <c r="SKL36" s="6"/>
      <c r="SKM36" s="27"/>
      <c r="SKN36" s="27"/>
      <c r="SKO36" s="27"/>
      <c r="SKP36" s="27"/>
      <c r="SKQ36" s="28"/>
      <c r="SKR36" s="28"/>
      <c r="SKS36" s="28"/>
      <c r="SKT36" s="28"/>
      <c r="SKU36" s="7"/>
      <c r="SKV36" s="7"/>
      <c r="SKW36" s="6"/>
      <c r="SKX36" s="6"/>
      <c r="SKY36" s="27"/>
      <c r="SKZ36" s="27"/>
      <c r="SLA36" s="27"/>
      <c r="SLB36" s="27"/>
      <c r="SLC36" s="28"/>
      <c r="SLD36" s="28"/>
      <c r="SLE36" s="28"/>
      <c r="SLF36" s="28"/>
      <c r="SLG36" s="7"/>
      <c r="SLH36" s="7"/>
      <c r="SLI36" s="6"/>
      <c r="SLJ36" s="6"/>
      <c r="SLK36" s="27"/>
      <c r="SLL36" s="27"/>
      <c r="SLM36" s="27"/>
      <c r="SLN36" s="27"/>
      <c r="SLO36" s="28"/>
      <c r="SLP36" s="28"/>
      <c r="SLQ36" s="28"/>
      <c r="SLR36" s="28"/>
      <c r="SLS36" s="7"/>
      <c r="SLT36" s="7"/>
      <c r="SLU36" s="6"/>
      <c r="SLV36" s="6"/>
      <c r="SLW36" s="27"/>
      <c r="SLX36" s="27"/>
      <c r="SLY36" s="27"/>
      <c r="SLZ36" s="27"/>
      <c r="SMA36" s="28"/>
      <c r="SMB36" s="28"/>
      <c r="SMC36" s="28"/>
      <c r="SMD36" s="28"/>
      <c r="SME36" s="7"/>
      <c r="SMF36" s="7"/>
      <c r="SMG36" s="6"/>
      <c r="SMH36" s="6"/>
      <c r="SMI36" s="27"/>
      <c r="SMJ36" s="27"/>
      <c r="SMK36" s="27"/>
      <c r="SML36" s="27"/>
      <c r="SMM36" s="28"/>
      <c r="SMN36" s="28"/>
      <c r="SMO36" s="28"/>
      <c r="SMP36" s="28"/>
      <c r="SMQ36" s="7"/>
      <c r="SMR36" s="7"/>
      <c r="SMS36" s="6"/>
      <c r="SMT36" s="6"/>
      <c r="SMU36" s="27"/>
      <c r="SMV36" s="27"/>
      <c r="SMW36" s="27"/>
      <c r="SMX36" s="27"/>
      <c r="SMY36" s="28"/>
      <c r="SMZ36" s="28"/>
      <c r="SNA36" s="28"/>
      <c r="SNB36" s="28"/>
      <c r="SNC36" s="7"/>
      <c r="SND36" s="7"/>
      <c r="SNE36" s="6"/>
      <c r="SNF36" s="6"/>
      <c r="SNG36" s="27"/>
      <c r="SNH36" s="27"/>
      <c r="SNI36" s="27"/>
      <c r="SNJ36" s="27"/>
      <c r="SNK36" s="28"/>
      <c r="SNL36" s="28"/>
      <c r="SNM36" s="28"/>
      <c r="SNN36" s="28"/>
      <c r="SNO36" s="7"/>
      <c r="SNP36" s="7"/>
      <c r="SNQ36" s="6"/>
      <c r="SNR36" s="6"/>
      <c r="SNS36" s="27"/>
      <c r="SNT36" s="27"/>
      <c r="SNU36" s="27"/>
      <c r="SNV36" s="27"/>
      <c r="SNW36" s="28"/>
      <c r="SNX36" s="28"/>
      <c r="SNY36" s="28"/>
      <c r="SNZ36" s="28"/>
      <c r="SOA36" s="7"/>
      <c r="SOB36" s="7"/>
      <c r="SOC36" s="6"/>
      <c r="SOD36" s="6"/>
      <c r="SOE36" s="27"/>
      <c r="SOF36" s="27"/>
      <c r="SOG36" s="27"/>
      <c r="SOH36" s="27"/>
      <c r="SOI36" s="28"/>
      <c r="SOJ36" s="28"/>
      <c r="SOK36" s="28"/>
      <c r="SOL36" s="28"/>
      <c r="SOM36" s="7"/>
      <c r="SON36" s="7"/>
      <c r="SOO36" s="6"/>
      <c r="SOP36" s="6"/>
      <c r="SOQ36" s="27"/>
      <c r="SOR36" s="27"/>
      <c r="SOS36" s="27"/>
      <c r="SOT36" s="27"/>
      <c r="SOU36" s="28"/>
      <c r="SOV36" s="28"/>
      <c r="SOW36" s="28"/>
      <c r="SOX36" s="28"/>
      <c r="SOY36" s="7"/>
      <c r="SOZ36" s="7"/>
      <c r="SPA36" s="6"/>
      <c r="SPB36" s="6"/>
      <c r="SPC36" s="27"/>
      <c r="SPD36" s="27"/>
      <c r="SPE36" s="27"/>
      <c r="SPF36" s="27"/>
      <c r="SPG36" s="28"/>
      <c r="SPH36" s="28"/>
      <c r="SPI36" s="28"/>
      <c r="SPJ36" s="28"/>
      <c r="SPK36" s="7"/>
      <c r="SPL36" s="7"/>
      <c r="SPM36" s="6"/>
      <c r="SPN36" s="6"/>
      <c r="SPO36" s="27"/>
      <c r="SPP36" s="27"/>
      <c r="SPQ36" s="27"/>
      <c r="SPR36" s="27"/>
      <c r="SPS36" s="28"/>
      <c r="SPT36" s="28"/>
      <c r="SPU36" s="28"/>
      <c r="SPV36" s="28"/>
      <c r="SPW36" s="7"/>
      <c r="SPX36" s="7"/>
      <c r="SPY36" s="6"/>
      <c r="SPZ36" s="6"/>
      <c r="SQA36" s="27"/>
      <c r="SQB36" s="27"/>
      <c r="SQC36" s="27"/>
      <c r="SQD36" s="27"/>
      <c r="SQE36" s="28"/>
      <c r="SQF36" s="28"/>
      <c r="SQG36" s="28"/>
      <c r="SQH36" s="28"/>
      <c r="SQI36" s="7"/>
      <c r="SQJ36" s="7"/>
      <c r="SQK36" s="6"/>
      <c r="SQL36" s="6"/>
      <c r="SQM36" s="27"/>
      <c r="SQN36" s="27"/>
      <c r="SQO36" s="27"/>
      <c r="SQP36" s="27"/>
      <c r="SQQ36" s="28"/>
      <c r="SQR36" s="28"/>
      <c r="SQS36" s="28"/>
      <c r="SQT36" s="28"/>
      <c r="SQU36" s="7"/>
      <c r="SQV36" s="7"/>
      <c r="SQW36" s="6"/>
      <c r="SQX36" s="6"/>
      <c r="SQY36" s="27"/>
      <c r="SQZ36" s="27"/>
      <c r="SRA36" s="27"/>
      <c r="SRB36" s="27"/>
      <c r="SRC36" s="28"/>
      <c r="SRD36" s="28"/>
      <c r="SRE36" s="28"/>
      <c r="SRF36" s="28"/>
      <c r="SRG36" s="7"/>
      <c r="SRH36" s="7"/>
      <c r="SRI36" s="6"/>
      <c r="SRJ36" s="6"/>
      <c r="SRK36" s="27"/>
      <c r="SRL36" s="27"/>
      <c r="SRM36" s="27"/>
      <c r="SRN36" s="27"/>
      <c r="SRO36" s="28"/>
      <c r="SRP36" s="28"/>
      <c r="SRQ36" s="28"/>
      <c r="SRR36" s="28"/>
      <c r="SRS36" s="7"/>
      <c r="SRT36" s="7"/>
      <c r="SRU36" s="6"/>
      <c r="SRV36" s="6"/>
      <c r="SRW36" s="27"/>
      <c r="SRX36" s="27"/>
      <c r="SRY36" s="27"/>
      <c r="SRZ36" s="27"/>
      <c r="SSA36" s="28"/>
      <c r="SSB36" s="28"/>
      <c r="SSC36" s="28"/>
      <c r="SSD36" s="28"/>
      <c r="SSE36" s="7"/>
      <c r="SSF36" s="7"/>
      <c r="SSG36" s="6"/>
      <c r="SSH36" s="6"/>
      <c r="SSI36" s="27"/>
      <c r="SSJ36" s="27"/>
      <c r="SSK36" s="27"/>
      <c r="SSL36" s="27"/>
      <c r="SSM36" s="28"/>
      <c r="SSN36" s="28"/>
      <c r="SSO36" s="28"/>
      <c r="SSP36" s="28"/>
      <c r="SSQ36" s="7"/>
      <c r="SSR36" s="7"/>
      <c r="SSS36" s="6"/>
      <c r="SST36" s="6"/>
      <c r="SSU36" s="27"/>
      <c r="SSV36" s="27"/>
      <c r="SSW36" s="27"/>
      <c r="SSX36" s="27"/>
      <c r="SSY36" s="28"/>
      <c r="SSZ36" s="28"/>
      <c r="STA36" s="28"/>
      <c r="STB36" s="28"/>
      <c r="STC36" s="7"/>
      <c r="STD36" s="7"/>
      <c r="STE36" s="6"/>
      <c r="STF36" s="6"/>
      <c r="STG36" s="27"/>
      <c r="STH36" s="27"/>
      <c r="STI36" s="27"/>
      <c r="STJ36" s="27"/>
      <c r="STK36" s="28"/>
      <c r="STL36" s="28"/>
      <c r="STM36" s="28"/>
      <c r="STN36" s="28"/>
      <c r="STO36" s="7"/>
      <c r="STP36" s="7"/>
      <c r="STQ36" s="6"/>
      <c r="STR36" s="6"/>
      <c r="STS36" s="27"/>
      <c r="STT36" s="27"/>
      <c r="STU36" s="27"/>
      <c r="STV36" s="27"/>
      <c r="STW36" s="28"/>
      <c r="STX36" s="28"/>
      <c r="STY36" s="28"/>
      <c r="STZ36" s="28"/>
      <c r="SUA36" s="7"/>
      <c r="SUB36" s="7"/>
      <c r="SUC36" s="6"/>
      <c r="SUD36" s="6"/>
      <c r="SUE36" s="27"/>
      <c r="SUF36" s="27"/>
      <c r="SUG36" s="27"/>
      <c r="SUH36" s="27"/>
      <c r="SUI36" s="28"/>
      <c r="SUJ36" s="28"/>
      <c r="SUK36" s="28"/>
      <c r="SUL36" s="28"/>
      <c r="SUM36" s="7"/>
      <c r="SUN36" s="7"/>
      <c r="SUO36" s="6"/>
      <c r="SUP36" s="6"/>
      <c r="SUQ36" s="27"/>
      <c r="SUR36" s="27"/>
      <c r="SUS36" s="27"/>
      <c r="SUT36" s="27"/>
      <c r="SUU36" s="28"/>
      <c r="SUV36" s="28"/>
      <c r="SUW36" s="28"/>
      <c r="SUX36" s="28"/>
      <c r="SUY36" s="7"/>
      <c r="SUZ36" s="7"/>
      <c r="SVA36" s="6"/>
      <c r="SVB36" s="6"/>
      <c r="SVC36" s="27"/>
      <c r="SVD36" s="27"/>
      <c r="SVE36" s="27"/>
      <c r="SVF36" s="27"/>
      <c r="SVG36" s="28"/>
      <c r="SVH36" s="28"/>
      <c r="SVI36" s="28"/>
      <c r="SVJ36" s="28"/>
      <c r="SVK36" s="7"/>
      <c r="SVL36" s="7"/>
      <c r="SVM36" s="6"/>
      <c r="SVN36" s="6"/>
      <c r="SVO36" s="27"/>
      <c r="SVP36" s="27"/>
      <c r="SVQ36" s="27"/>
      <c r="SVR36" s="27"/>
      <c r="SVS36" s="28"/>
      <c r="SVT36" s="28"/>
      <c r="SVU36" s="28"/>
      <c r="SVV36" s="28"/>
      <c r="SVW36" s="7"/>
      <c r="SVX36" s="7"/>
      <c r="SVY36" s="6"/>
      <c r="SVZ36" s="6"/>
      <c r="SWA36" s="27"/>
      <c r="SWB36" s="27"/>
      <c r="SWC36" s="27"/>
      <c r="SWD36" s="27"/>
      <c r="SWE36" s="28"/>
      <c r="SWF36" s="28"/>
      <c r="SWG36" s="28"/>
      <c r="SWH36" s="28"/>
      <c r="SWI36" s="7"/>
      <c r="SWJ36" s="7"/>
      <c r="SWK36" s="6"/>
      <c r="SWL36" s="6"/>
      <c r="SWM36" s="27"/>
      <c r="SWN36" s="27"/>
      <c r="SWO36" s="27"/>
      <c r="SWP36" s="27"/>
      <c r="SWQ36" s="28"/>
      <c r="SWR36" s="28"/>
      <c r="SWS36" s="28"/>
      <c r="SWT36" s="28"/>
      <c r="SWU36" s="7"/>
      <c r="SWV36" s="7"/>
      <c r="SWW36" s="6"/>
      <c r="SWX36" s="6"/>
      <c r="SWY36" s="27"/>
      <c r="SWZ36" s="27"/>
      <c r="SXA36" s="27"/>
      <c r="SXB36" s="27"/>
      <c r="SXC36" s="28"/>
      <c r="SXD36" s="28"/>
      <c r="SXE36" s="28"/>
      <c r="SXF36" s="28"/>
      <c r="SXG36" s="7"/>
      <c r="SXH36" s="7"/>
      <c r="SXI36" s="6"/>
      <c r="SXJ36" s="6"/>
      <c r="SXK36" s="27"/>
      <c r="SXL36" s="27"/>
      <c r="SXM36" s="27"/>
      <c r="SXN36" s="27"/>
      <c r="SXO36" s="28"/>
      <c r="SXP36" s="28"/>
      <c r="SXQ36" s="28"/>
      <c r="SXR36" s="28"/>
      <c r="SXS36" s="7"/>
      <c r="SXT36" s="7"/>
      <c r="SXU36" s="6"/>
      <c r="SXV36" s="6"/>
      <c r="SXW36" s="27"/>
      <c r="SXX36" s="27"/>
      <c r="SXY36" s="27"/>
      <c r="SXZ36" s="27"/>
      <c r="SYA36" s="28"/>
      <c r="SYB36" s="28"/>
      <c r="SYC36" s="28"/>
      <c r="SYD36" s="28"/>
      <c r="SYE36" s="7"/>
      <c r="SYF36" s="7"/>
      <c r="SYG36" s="6"/>
      <c r="SYH36" s="6"/>
      <c r="SYI36" s="27"/>
      <c r="SYJ36" s="27"/>
      <c r="SYK36" s="27"/>
      <c r="SYL36" s="27"/>
      <c r="SYM36" s="28"/>
      <c r="SYN36" s="28"/>
      <c r="SYO36" s="28"/>
      <c r="SYP36" s="28"/>
      <c r="SYQ36" s="7"/>
      <c r="SYR36" s="7"/>
      <c r="SYS36" s="6"/>
      <c r="SYT36" s="6"/>
      <c r="SYU36" s="27"/>
      <c r="SYV36" s="27"/>
      <c r="SYW36" s="27"/>
      <c r="SYX36" s="27"/>
      <c r="SYY36" s="28"/>
      <c r="SYZ36" s="28"/>
      <c r="SZA36" s="28"/>
      <c r="SZB36" s="28"/>
      <c r="SZC36" s="7"/>
      <c r="SZD36" s="7"/>
      <c r="SZE36" s="6"/>
      <c r="SZF36" s="6"/>
      <c r="SZG36" s="27"/>
      <c r="SZH36" s="27"/>
      <c r="SZI36" s="27"/>
      <c r="SZJ36" s="27"/>
      <c r="SZK36" s="28"/>
      <c r="SZL36" s="28"/>
      <c r="SZM36" s="28"/>
      <c r="SZN36" s="28"/>
      <c r="SZO36" s="7"/>
      <c r="SZP36" s="7"/>
      <c r="SZQ36" s="6"/>
      <c r="SZR36" s="6"/>
      <c r="SZS36" s="27"/>
      <c r="SZT36" s="27"/>
      <c r="SZU36" s="27"/>
      <c r="SZV36" s="27"/>
      <c r="SZW36" s="28"/>
      <c r="SZX36" s="28"/>
      <c r="SZY36" s="28"/>
      <c r="SZZ36" s="28"/>
      <c r="TAA36" s="7"/>
      <c r="TAB36" s="7"/>
      <c r="TAC36" s="6"/>
      <c r="TAD36" s="6"/>
      <c r="TAE36" s="27"/>
      <c r="TAF36" s="27"/>
      <c r="TAG36" s="27"/>
      <c r="TAH36" s="27"/>
      <c r="TAI36" s="28"/>
      <c r="TAJ36" s="28"/>
      <c r="TAK36" s="28"/>
      <c r="TAL36" s="28"/>
      <c r="TAM36" s="7"/>
      <c r="TAN36" s="7"/>
      <c r="TAO36" s="6"/>
      <c r="TAP36" s="6"/>
      <c r="TAQ36" s="27"/>
      <c r="TAR36" s="27"/>
      <c r="TAS36" s="27"/>
      <c r="TAT36" s="27"/>
      <c r="TAU36" s="28"/>
      <c r="TAV36" s="28"/>
      <c r="TAW36" s="28"/>
      <c r="TAX36" s="28"/>
      <c r="TAY36" s="7"/>
      <c r="TAZ36" s="7"/>
      <c r="TBA36" s="6"/>
      <c r="TBB36" s="6"/>
      <c r="TBC36" s="27"/>
      <c r="TBD36" s="27"/>
      <c r="TBE36" s="27"/>
      <c r="TBF36" s="27"/>
      <c r="TBG36" s="28"/>
      <c r="TBH36" s="28"/>
      <c r="TBI36" s="28"/>
      <c r="TBJ36" s="28"/>
      <c r="TBK36" s="7"/>
      <c r="TBL36" s="7"/>
      <c r="TBM36" s="6"/>
      <c r="TBN36" s="6"/>
      <c r="TBO36" s="27"/>
      <c r="TBP36" s="27"/>
      <c r="TBQ36" s="27"/>
      <c r="TBR36" s="27"/>
      <c r="TBS36" s="28"/>
      <c r="TBT36" s="28"/>
      <c r="TBU36" s="28"/>
      <c r="TBV36" s="28"/>
      <c r="TBW36" s="7"/>
      <c r="TBX36" s="7"/>
      <c r="TBY36" s="6"/>
      <c r="TBZ36" s="6"/>
      <c r="TCA36" s="27"/>
      <c r="TCB36" s="27"/>
      <c r="TCC36" s="27"/>
      <c r="TCD36" s="27"/>
      <c r="TCE36" s="28"/>
      <c r="TCF36" s="28"/>
      <c r="TCG36" s="28"/>
      <c r="TCH36" s="28"/>
      <c r="TCI36" s="7"/>
      <c r="TCJ36" s="7"/>
      <c r="TCK36" s="6"/>
      <c r="TCL36" s="6"/>
      <c r="TCM36" s="27"/>
      <c r="TCN36" s="27"/>
      <c r="TCO36" s="27"/>
      <c r="TCP36" s="27"/>
      <c r="TCQ36" s="28"/>
      <c r="TCR36" s="28"/>
      <c r="TCS36" s="28"/>
      <c r="TCT36" s="28"/>
      <c r="TCU36" s="7"/>
      <c r="TCV36" s="7"/>
      <c r="TCW36" s="6"/>
      <c r="TCX36" s="6"/>
      <c r="TCY36" s="27"/>
      <c r="TCZ36" s="27"/>
      <c r="TDA36" s="27"/>
      <c r="TDB36" s="27"/>
      <c r="TDC36" s="28"/>
      <c r="TDD36" s="28"/>
      <c r="TDE36" s="28"/>
      <c r="TDF36" s="28"/>
      <c r="TDG36" s="7"/>
      <c r="TDH36" s="7"/>
      <c r="TDI36" s="6"/>
      <c r="TDJ36" s="6"/>
      <c r="TDK36" s="27"/>
      <c r="TDL36" s="27"/>
      <c r="TDM36" s="27"/>
      <c r="TDN36" s="27"/>
      <c r="TDO36" s="28"/>
      <c r="TDP36" s="28"/>
      <c r="TDQ36" s="28"/>
      <c r="TDR36" s="28"/>
      <c r="TDS36" s="7"/>
      <c r="TDT36" s="7"/>
      <c r="TDU36" s="6"/>
      <c r="TDV36" s="6"/>
      <c r="TDW36" s="27"/>
      <c r="TDX36" s="27"/>
      <c r="TDY36" s="27"/>
      <c r="TDZ36" s="27"/>
      <c r="TEA36" s="28"/>
      <c r="TEB36" s="28"/>
      <c r="TEC36" s="28"/>
      <c r="TED36" s="28"/>
      <c r="TEE36" s="7"/>
      <c r="TEF36" s="7"/>
      <c r="TEG36" s="6"/>
      <c r="TEH36" s="6"/>
      <c r="TEI36" s="27"/>
      <c r="TEJ36" s="27"/>
      <c r="TEK36" s="27"/>
      <c r="TEL36" s="27"/>
      <c r="TEM36" s="28"/>
      <c r="TEN36" s="28"/>
      <c r="TEO36" s="28"/>
      <c r="TEP36" s="28"/>
      <c r="TEQ36" s="7"/>
      <c r="TER36" s="7"/>
      <c r="TES36" s="6"/>
      <c r="TET36" s="6"/>
      <c r="TEU36" s="27"/>
      <c r="TEV36" s="27"/>
      <c r="TEW36" s="27"/>
      <c r="TEX36" s="27"/>
      <c r="TEY36" s="28"/>
      <c r="TEZ36" s="28"/>
      <c r="TFA36" s="28"/>
      <c r="TFB36" s="28"/>
      <c r="TFC36" s="7"/>
      <c r="TFD36" s="7"/>
      <c r="TFE36" s="6"/>
      <c r="TFF36" s="6"/>
      <c r="TFG36" s="27"/>
      <c r="TFH36" s="27"/>
      <c r="TFI36" s="27"/>
      <c r="TFJ36" s="27"/>
      <c r="TFK36" s="28"/>
      <c r="TFL36" s="28"/>
      <c r="TFM36" s="28"/>
      <c r="TFN36" s="28"/>
      <c r="TFO36" s="7"/>
      <c r="TFP36" s="7"/>
      <c r="TFQ36" s="6"/>
      <c r="TFR36" s="6"/>
      <c r="TFS36" s="27"/>
      <c r="TFT36" s="27"/>
      <c r="TFU36" s="27"/>
      <c r="TFV36" s="27"/>
      <c r="TFW36" s="28"/>
      <c r="TFX36" s="28"/>
      <c r="TFY36" s="28"/>
      <c r="TFZ36" s="28"/>
      <c r="TGA36" s="7"/>
      <c r="TGB36" s="7"/>
      <c r="TGC36" s="6"/>
      <c r="TGD36" s="6"/>
      <c r="TGE36" s="27"/>
      <c r="TGF36" s="27"/>
      <c r="TGG36" s="27"/>
      <c r="TGH36" s="27"/>
      <c r="TGI36" s="28"/>
      <c r="TGJ36" s="28"/>
      <c r="TGK36" s="28"/>
      <c r="TGL36" s="28"/>
      <c r="TGM36" s="7"/>
      <c r="TGN36" s="7"/>
      <c r="TGO36" s="6"/>
      <c r="TGP36" s="6"/>
      <c r="TGQ36" s="27"/>
      <c r="TGR36" s="27"/>
      <c r="TGS36" s="27"/>
      <c r="TGT36" s="27"/>
      <c r="TGU36" s="28"/>
      <c r="TGV36" s="28"/>
      <c r="TGW36" s="28"/>
      <c r="TGX36" s="28"/>
      <c r="TGY36" s="7"/>
      <c r="TGZ36" s="7"/>
      <c r="THA36" s="6"/>
      <c r="THB36" s="6"/>
      <c r="THC36" s="27"/>
      <c r="THD36" s="27"/>
      <c r="THE36" s="27"/>
      <c r="THF36" s="27"/>
      <c r="THG36" s="28"/>
      <c r="THH36" s="28"/>
      <c r="THI36" s="28"/>
      <c r="THJ36" s="28"/>
      <c r="THK36" s="7"/>
      <c r="THL36" s="7"/>
      <c r="THM36" s="6"/>
      <c r="THN36" s="6"/>
      <c r="THO36" s="27"/>
      <c r="THP36" s="27"/>
      <c r="THQ36" s="27"/>
      <c r="THR36" s="27"/>
      <c r="THS36" s="28"/>
      <c r="THT36" s="28"/>
      <c r="THU36" s="28"/>
      <c r="THV36" s="28"/>
      <c r="THW36" s="7"/>
      <c r="THX36" s="7"/>
      <c r="THY36" s="6"/>
      <c r="THZ36" s="6"/>
      <c r="TIA36" s="27"/>
      <c r="TIB36" s="27"/>
      <c r="TIC36" s="27"/>
      <c r="TID36" s="27"/>
      <c r="TIE36" s="28"/>
      <c r="TIF36" s="28"/>
      <c r="TIG36" s="28"/>
      <c r="TIH36" s="28"/>
      <c r="TII36" s="7"/>
      <c r="TIJ36" s="7"/>
      <c r="TIK36" s="6"/>
      <c r="TIL36" s="6"/>
      <c r="TIM36" s="27"/>
      <c r="TIN36" s="27"/>
      <c r="TIO36" s="27"/>
      <c r="TIP36" s="27"/>
      <c r="TIQ36" s="28"/>
      <c r="TIR36" s="28"/>
      <c r="TIS36" s="28"/>
      <c r="TIT36" s="28"/>
      <c r="TIU36" s="7"/>
      <c r="TIV36" s="7"/>
      <c r="TIW36" s="6"/>
      <c r="TIX36" s="6"/>
      <c r="TIY36" s="27"/>
      <c r="TIZ36" s="27"/>
      <c r="TJA36" s="27"/>
      <c r="TJB36" s="27"/>
      <c r="TJC36" s="28"/>
      <c r="TJD36" s="28"/>
      <c r="TJE36" s="28"/>
      <c r="TJF36" s="28"/>
      <c r="TJG36" s="7"/>
      <c r="TJH36" s="7"/>
      <c r="TJI36" s="6"/>
      <c r="TJJ36" s="6"/>
      <c r="TJK36" s="27"/>
      <c r="TJL36" s="27"/>
      <c r="TJM36" s="27"/>
      <c r="TJN36" s="27"/>
      <c r="TJO36" s="28"/>
      <c r="TJP36" s="28"/>
      <c r="TJQ36" s="28"/>
      <c r="TJR36" s="28"/>
      <c r="TJS36" s="7"/>
      <c r="TJT36" s="7"/>
      <c r="TJU36" s="6"/>
      <c r="TJV36" s="6"/>
      <c r="TJW36" s="27"/>
      <c r="TJX36" s="27"/>
      <c r="TJY36" s="27"/>
      <c r="TJZ36" s="27"/>
      <c r="TKA36" s="28"/>
      <c r="TKB36" s="28"/>
      <c r="TKC36" s="28"/>
      <c r="TKD36" s="28"/>
      <c r="TKE36" s="7"/>
      <c r="TKF36" s="7"/>
      <c r="TKG36" s="6"/>
      <c r="TKH36" s="6"/>
      <c r="TKI36" s="27"/>
      <c r="TKJ36" s="27"/>
      <c r="TKK36" s="27"/>
      <c r="TKL36" s="27"/>
      <c r="TKM36" s="28"/>
      <c r="TKN36" s="28"/>
      <c r="TKO36" s="28"/>
      <c r="TKP36" s="28"/>
      <c r="TKQ36" s="7"/>
      <c r="TKR36" s="7"/>
      <c r="TKS36" s="6"/>
      <c r="TKT36" s="6"/>
      <c r="TKU36" s="27"/>
      <c r="TKV36" s="27"/>
      <c r="TKW36" s="27"/>
      <c r="TKX36" s="27"/>
      <c r="TKY36" s="28"/>
      <c r="TKZ36" s="28"/>
      <c r="TLA36" s="28"/>
      <c r="TLB36" s="28"/>
      <c r="TLC36" s="7"/>
      <c r="TLD36" s="7"/>
      <c r="TLE36" s="6"/>
      <c r="TLF36" s="6"/>
      <c r="TLG36" s="27"/>
      <c r="TLH36" s="27"/>
      <c r="TLI36" s="27"/>
      <c r="TLJ36" s="27"/>
      <c r="TLK36" s="28"/>
      <c r="TLL36" s="28"/>
      <c r="TLM36" s="28"/>
      <c r="TLN36" s="28"/>
      <c r="TLO36" s="7"/>
      <c r="TLP36" s="7"/>
      <c r="TLQ36" s="6"/>
      <c r="TLR36" s="6"/>
      <c r="TLS36" s="27"/>
      <c r="TLT36" s="27"/>
      <c r="TLU36" s="27"/>
      <c r="TLV36" s="27"/>
      <c r="TLW36" s="28"/>
      <c r="TLX36" s="28"/>
      <c r="TLY36" s="28"/>
      <c r="TLZ36" s="28"/>
      <c r="TMA36" s="7"/>
      <c r="TMB36" s="7"/>
      <c r="TMC36" s="6"/>
      <c r="TMD36" s="6"/>
      <c r="TME36" s="27"/>
      <c r="TMF36" s="27"/>
      <c r="TMG36" s="27"/>
      <c r="TMH36" s="27"/>
      <c r="TMI36" s="28"/>
      <c r="TMJ36" s="28"/>
      <c r="TMK36" s="28"/>
      <c r="TML36" s="28"/>
      <c r="TMM36" s="7"/>
      <c r="TMN36" s="7"/>
      <c r="TMO36" s="6"/>
      <c r="TMP36" s="6"/>
      <c r="TMQ36" s="27"/>
      <c r="TMR36" s="27"/>
      <c r="TMS36" s="27"/>
      <c r="TMT36" s="27"/>
      <c r="TMU36" s="28"/>
      <c r="TMV36" s="28"/>
      <c r="TMW36" s="28"/>
      <c r="TMX36" s="28"/>
      <c r="TMY36" s="7"/>
      <c r="TMZ36" s="7"/>
      <c r="TNA36" s="6"/>
      <c r="TNB36" s="6"/>
      <c r="TNC36" s="27"/>
      <c r="TND36" s="27"/>
      <c r="TNE36" s="27"/>
      <c r="TNF36" s="27"/>
      <c r="TNG36" s="28"/>
      <c r="TNH36" s="28"/>
      <c r="TNI36" s="28"/>
      <c r="TNJ36" s="28"/>
      <c r="TNK36" s="7"/>
      <c r="TNL36" s="7"/>
      <c r="TNM36" s="6"/>
      <c r="TNN36" s="6"/>
      <c r="TNO36" s="27"/>
      <c r="TNP36" s="27"/>
      <c r="TNQ36" s="27"/>
      <c r="TNR36" s="27"/>
      <c r="TNS36" s="28"/>
      <c r="TNT36" s="28"/>
      <c r="TNU36" s="28"/>
      <c r="TNV36" s="28"/>
      <c r="TNW36" s="7"/>
      <c r="TNX36" s="7"/>
      <c r="TNY36" s="6"/>
      <c r="TNZ36" s="6"/>
      <c r="TOA36" s="27"/>
      <c r="TOB36" s="27"/>
      <c r="TOC36" s="27"/>
      <c r="TOD36" s="27"/>
      <c r="TOE36" s="28"/>
      <c r="TOF36" s="28"/>
      <c r="TOG36" s="28"/>
      <c r="TOH36" s="28"/>
      <c r="TOI36" s="7"/>
      <c r="TOJ36" s="7"/>
      <c r="TOK36" s="6"/>
      <c r="TOL36" s="6"/>
      <c r="TOM36" s="27"/>
      <c r="TON36" s="27"/>
      <c r="TOO36" s="27"/>
      <c r="TOP36" s="27"/>
      <c r="TOQ36" s="28"/>
      <c r="TOR36" s="28"/>
      <c r="TOS36" s="28"/>
      <c r="TOT36" s="28"/>
      <c r="TOU36" s="7"/>
      <c r="TOV36" s="7"/>
      <c r="TOW36" s="6"/>
      <c r="TOX36" s="6"/>
      <c r="TOY36" s="27"/>
      <c r="TOZ36" s="27"/>
      <c r="TPA36" s="27"/>
      <c r="TPB36" s="27"/>
      <c r="TPC36" s="28"/>
      <c r="TPD36" s="28"/>
      <c r="TPE36" s="28"/>
      <c r="TPF36" s="28"/>
      <c r="TPG36" s="7"/>
      <c r="TPH36" s="7"/>
      <c r="TPI36" s="6"/>
      <c r="TPJ36" s="6"/>
      <c r="TPK36" s="27"/>
      <c r="TPL36" s="27"/>
      <c r="TPM36" s="27"/>
      <c r="TPN36" s="27"/>
      <c r="TPO36" s="28"/>
      <c r="TPP36" s="28"/>
      <c r="TPQ36" s="28"/>
      <c r="TPR36" s="28"/>
      <c r="TPS36" s="7"/>
      <c r="TPT36" s="7"/>
      <c r="TPU36" s="6"/>
      <c r="TPV36" s="6"/>
      <c r="TPW36" s="27"/>
      <c r="TPX36" s="27"/>
      <c r="TPY36" s="27"/>
      <c r="TPZ36" s="27"/>
      <c r="TQA36" s="28"/>
      <c r="TQB36" s="28"/>
      <c r="TQC36" s="28"/>
      <c r="TQD36" s="28"/>
      <c r="TQE36" s="7"/>
      <c r="TQF36" s="7"/>
      <c r="TQG36" s="6"/>
      <c r="TQH36" s="6"/>
      <c r="TQI36" s="27"/>
      <c r="TQJ36" s="27"/>
      <c r="TQK36" s="27"/>
      <c r="TQL36" s="27"/>
      <c r="TQM36" s="28"/>
      <c r="TQN36" s="28"/>
      <c r="TQO36" s="28"/>
      <c r="TQP36" s="28"/>
      <c r="TQQ36" s="7"/>
      <c r="TQR36" s="7"/>
      <c r="TQS36" s="6"/>
      <c r="TQT36" s="6"/>
      <c r="TQU36" s="27"/>
      <c r="TQV36" s="27"/>
      <c r="TQW36" s="27"/>
      <c r="TQX36" s="27"/>
      <c r="TQY36" s="28"/>
      <c r="TQZ36" s="28"/>
      <c r="TRA36" s="28"/>
      <c r="TRB36" s="28"/>
      <c r="TRC36" s="7"/>
      <c r="TRD36" s="7"/>
      <c r="TRE36" s="6"/>
      <c r="TRF36" s="6"/>
      <c r="TRG36" s="27"/>
      <c r="TRH36" s="27"/>
      <c r="TRI36" s="27"/>
      <c r="TRJ36" s="27"/>
      <c r="TRK36" s="28"/>
      <c r="TRL36" s="28"/>
      <c r="TRM36" s="28"/>
      <c r="TRN36" s="28"/>
      <c r="TRO36" s="7"/>
      <c r="TRP36" s="7"/>
      <c r="TRQ36" s="6"/>
      <c r="TRR36" s="6"/>
      <c r="TRS36" s="27"/>
      <c r="TRT36" s="27"/>
      <c r="TRU36" s="27"/>
      <c r="TRV36" s="27"/>
      <c r="TRW36" s="28"/>
      <c r="TRX36" s="28"/>
      <c r="TRY36" s="28"/>
      <c r="TRZ36" s="28"/>
      <c r="TSA36" s="7"/>
      <c r="TSB36" s="7"/>
      <c r="TSC36" s="6"/>
      <c r="TSD36" s="6"/>
      <c r="TSE36" s="27"/>
      <c r="TSF36" s="27"/>
      <c r="TSG36" s="27"/>
      <c r="TSH36" s="27"/>
      <c r="TSI36" s="28"/>
      <c r="TSJ36" s="28"/>
      <c r="TSK36" s="28"/>
      <c r="TSL36" s="28"/>
      <c r="TSM36" s="7"/>
      <c r="TSN36" s="7"/>
      <c r="TSO36" s="6"/>
      <c r="TSP36" s="6"/>
      <c r="TSQ36" s="27"/>
      <c r="TSR36" s="27"/>
      <c r="TSS36" s="27"/>
      <c r="TST36" s="27"/>
      <c r="TSU36" s="28"/>
      <c r="TSV36" s="28"/>
      <c r="TSW36" s="28"/>
      <c r="TSX36" s="28"/>
      <c r="TSY36" s="7"/>
      <c r="TSZ36" s="7"/>
      <c r="TTA36" s="6"/>
      <c r="TTB36" s="6"/>
      <c r="TTC36" s="27"/>
      <c r="TTD36" s="27"/>
      <c r="TTE36" s="27"/>
      <c r="TTF36" s="27"/>
      <c r="TTG36" s="28"/>
      <c r="TTH36" s="28"/>
      <c r="TTI36" s="28"/>
      <c r="TTJ36" s="28"/>
      <c r="TTK36" s="7"/>
      <c r="TTL36" s="7"/>
      <c r="TTM36" s="6"/>
      <c r="TTN36" s="6"/>
      <c r="TTO36" s="27"/>
      <c r="TTP36" s="27"/>
      <c r="TTQ36" s="27"/>
      <c r="TTR36" s="27"/>
      <c r="TTS36" s="28"/>
      <c r="TTT36" s="28"/>
      <c r="TTU36" s="28"/>
      <c r="TTV36" s="28"/>
      <c r="TTW36" s="7"/>
      <c r="TTX36" s="7"/>
      <c r="TTY36" s="6"/>
      <c r="TTZ36" s="6"/>
      <c r="TUA36" s="27"/>
      <c r="TUB36" s="27"/>
      <c r="TUC36" s="27"/>
      <c r="TUD36" s="27"/>
      <c r="TUE36" s="28"/>
      <c r="TUF36" s="28"/>
      <c r="TUG36" s="28"/>
      <c r="TUH36" s="28"/>
      <c r="TUI36" s="7"/>
      <c r="TUJ36" s="7"/>
      <c r="TUK36" s="6"/>
      <c r="TUL36" s="6"/>
      <c r="TUM36" s="27"/>
      <c r="TUN36" s="27"/>
      <c r="TUO36" s="27"/>
      <c r="TUP36" s="27"/>
      <c r="TUQ36" s="28"/>
      <c r="TUR36" s="28"/>
      <c r="TUS36" s="28"/>
      <c r="TUT36" s="28"/>
      <c r="TUU36" s="7"/>
      <c r="TUV36" s="7"/>
      <c r="TUW36" s="6"/>
      <c r="TUX36" s="6"/>
      <c r="TUY36" s="27"/>
      <c r="TUZ36" s="27"/>
      <c r="TVA36" s="27"/>
      <c r="TVB36" s="27"/>
      <c r="TVC36" s="28"/>
      <c r="TVD36" s="28"/>
      <c r="TVE36" s="28"/>
      <c r="TVF36" s="28"/>
      <c r="TVG36" s="7"/>
      <c r="TVH36" s="7"/>
      <c r="TVI36" s="6"/>
      <c r="TVJ36" s="6"/>
      <c r="TVK36" s="27"/>
      <c r="TVL36" s="27"/>
      <c r="TVM36" s="27"/>
      <c r="TVN36" s="27"/>
      <c r="TVO36" s="28"/>
      <c r="TVP36" s="28"/>
      <c r="TVQ36" s="28"/>
      <c r="TVR36" s="28"/>
      <c r="TVS36" s="7"/>
      <c r="TVT36" s="7"/>
      <c r="TVU36" s="6"/>
      <c r="TVV36" s="6"/>
      <c r="TVW36" s="27"/>
      <c r="TVX36" s="27"/>
      <c r="TVY36" s="27"/>
      <c r="TVZ36" s="27"/>
      <c r="TWA36" s="28"/>
      <c r="TWB36" s="28"/>
      <c r="TWC36" s="28"/>
      <c r="TWD36" s="28"/>
      <c r="TWE36" s="7"/>
      <c r="TWF36" s="7"/>
      <c r="TWG36" s="6"/>
      <c r="TWH36" s="6"/>
      <c r="TWI36" s="27"/>
      <c r="TWJ36" s="27"/>
      <c r="TWK36" s="27"/>
      <c r="TWL36" s="27"/>
      <c r="TWM36" s="28"/>
      <c r="TWN36" s="28"/>
      <c r="TWO36" s="28"/>
      <c r="TWP36" s="28"/>
      <c r="TWQ36" s="7"/>
      <c r="TWR36" s="7"/>
      <c r="TWS36" s="6"/>
      <c r="TWT36" s="6"/>
      <c r="TWU36" s="27"/>
      <c r="TWV36" s="27"/>
      <c r="TWW36" s="27"/>
      <c r="TWX36" s="27"/>
      <c r="TWY36" s="28"/>
      <c r="TWZ36" s="28"/>
      <c r="TXA36" s="28"/>
      <c r="TXB36" s="28"/>
      <c r="TXC36" s="7"/>
      <c r="TXD36" s="7"/>
      <c r="TXE36" s="6"/>
      <c r="TXF36" s="6"/>
      <c r="TXG36" s="27"/>
      <c r="TXH36" s="27"/>
      <c r="TXI36" s="27"/>
      <c r="TXJ36" s="27"/>
      <c r="TXK36" s="28"/>
      <c r="TXL36" s="28"/>
      <c r="TXM36" s="28"/>
      <c r="TXN36" s="28"/>
      <c r="TXO36" s="7"/>
      <c r="TXP36" s="7"/>
      <c r="TXQ36" s="6"/>
      <c r="TXR36" s="6"/>
      <c r="TXS36" s="27"/>
      <c r="TXT36" s="27"/>
      <c r="TXU36" s="27"/>
      <c r="TXV36" s="27"/>
      <c r="TXW36" s="28"/>
      <c r="TXX36" s="28"/>
      <c r="TXY36" s="28"/>
      <c r="TXZ36" s="28"/>
      <c r="TYA36" s="7"/>
      <c r="TYB36" s="7"/>
      <c r="TYC36" s="6"/>
      <c r="TYD36" s="6"/>
      <c r="TYE36" s="27"/>
      <c r="TYF36" s="27"/>
      <c r="TYG36" s="27"/>
      <c r="TYH36" s="27"/>
      <c r="TYI36" s="28"/>
      <c r="TYJ36" s="28"/>
      <c r="TYK36" s="28"/>
      <c r="TYL36" s="28"/>
      <c r="TYM36" s="7"/>
      <c r="TYN36" s="7"/>
      <c r="TYO36" s="6"/>
      <c r="TYP36" s="6"/>
      <c r="TYQ36" s="27"/>
      <c r="TYR36" s="27"/>
      <c r="TYS36" s="27"/>
      <c r="TYT36" s="27"/>
      <c r="TYU36" s="28"/>
      <c r="TYV36" s="28"/>
      <c r="TYW36" s="28"/>
      <c r="TYX36" s="28"/>
      <c r="TYY36" s="7"/>
      <c r="TYZ36" s="7"/>
      <c r="TZA36" s="6"/>
      <c r="TZB36" s="6"/>
      <c r="TZC36" s="27"/>
      <c r="TZD36" s="27"/>
      <c r="TZE36" s="27"/>
      <c r="TZF36" s="27"/>
      <c r="TZG36" s="28"/>
      <c r="TZH36" s="28"/>
      <c r="TZI36" s="28"/>
      <c r="TZJ36" s="28"/>
      <c r="TZK36" s="7"/>
      <c r="TZL36" s="7"/>
      <c r="TZM36" s="6"/>
      <c r="TZN36" s="6"/>
      <c r="TZO36" s="27"/>
      <c r="TZP36" s="27"/>
      <c r="TZQ36" s="27"/>
      <c r="TZR36" s="27"/>
      <c r="TZS36" s="28"/>
      <c r="TZT36" s="28"/>
      <c r="TZU36" s="28"/>
      <c r="TZV36" s="28"/>
      <c r="TZW36" s="7"/>
      <c r="TZX36" s="7"/>
      <c r="TZY36" s="6"/>
      <c r="TZZ36" s="6"/>
      <c r="UAA36" s="27"/>
      <c r="UAB36" s="27"/>
      <c r="UAC36" s="27"/>
      <c r="UAD36" s="27"/>
      <c r="UAE36" s="28"/>
      <c r="UAF36" s="28"/>
      <c r="UAG36" s="28"/>
      <c r="UAH36" s="28"/>
      <c r="UAI36" s="7"/>
      <c r="UAJ36" s="7"/>
      <c r="UAK36" s="6"/>
      <c r="UAL36" s="6"/>
      <c r="UAM36" s="27"/>
      <c r="UAN36" s="27"/>
      <c r="UAO36" s="27"/>
      <c r="UAP36" s="27"/>
      <c r="UAQ36" s="28"/>
      <c r="UAR36" s="28"/>
      <c r="UAS36" s="28"/>
      <c r="UAT36" s="28"/>
      <c r="UAU36" s="7"/>
      <c r="UAV36" s="7"/>
      <c r="UAW36" s="6"/>
      <c r="UAX36" s="6"/>
      <c r="UAY36" s="27"/>
      <c r="UAZ36" s="27"/>
      <c r="UBA36" s="27"/>
      <c r="UBB36" s="27"/>
      <c r="UBC36" s="28"/>
      <c r="UBD36" s="28"/>
      <c r="UBE36" s="28"/>
      <c r="UBF36" s="28"/>
      <c r="UBG36" s="7"/>
      <c r="UBH36" s="7"/>
      <c r="UBI36" s="6"/>
      <c r="UBJ36" s="6"/>
      <c r="UBK36" s="27"/>
      <c r="UBL36" s="27"/>
      <c r="UBM36" s="27"/>
      <c r="UBN36" s="27"/>
      <c r="UBO36" s="28"/>
      <c r="UBP36" s="28"/>
      <c r="UBQ36" s="28"/>
      <c r="UBR36" s="28"/>
      <c r="UBS36" s="7"/>
      <c r="UBT36" s="7"/>
      <c r="UBU36" s="6"/>
      <c r="UBV36" s="6"/>
      <c r="UBW36" s="27"/>
      <c r="UBX36" s="27"/>
      <c r="UBY36" s="27"/>
      <c r="UBZ36" s="27"/>
      <c r="UCA36" s="28"/>
      <c r="UCB36" s="28"/>
      <c r="UCC36" s="28"/>
      <c r="UCD36" s="28"/>
      <c r="UCE36" s="7"/>
      <c r="UCF36" s="7"/>
      <c r="UCG36" s="6"/>
      <c r="UCH36" s="6"/>
      <c r="UCI36" s="27"/>
      <c r="UCJ36" s="27"/>
      <c r="UCK36" s="27"/>
      <c r="UCL36" s="27"/>
      <c r="UCM36" s="28"/>
      <c r="UCN36" s="28"/>
      <c r="UCO36" s="28"/>
      <c r="UCP36" s="28"/>
      <c r="UCQ36" s="7"/>
      <c r="UCR36" s="7"/>
      <c r="UCS36" s="6"/>
      <c r="UCT36" s="6"/>
      <c r="UCU36" s="27"/>
      <c r="UCV36" s="27"/>
      <c r="UCW36" s="27"/>
      <c r="UCX36" s="27"/>
      <c r="UCY36" s="28"/>
      <c r="UCZ36" s="28"/>
      <c r="UDA36" s="28"/>
      <c r="UDB36" s="28"/>
      <c r="UDC36" s="7"/>
      <c r="UDD36" s="7"/>
      <c r="UDE36" s="6"/>
      <c r="UDF36" s="6"/>
      <c r="UDG36" s="27"/>
      <c r="UDH36" s="27"/>
      <c r="UDI36" s="27"/>
      <c r="UDJ36" s="27"/>
      <c r="UDK36" s="28"/>
      <c r="UDL36" s="28"/>
      <c r="UDM36" s="28"/>
      <c r="UDN36" s="28"/>
      <c r="UDO36" s="7"/>
      <c r="UDP36" s="7"/>
      <c r="UDQ36" s="6"/>
      <c r="UDR36" s="6"/>
      <c r="UDS36" s="27"/>
      <c r="UDT36" s="27"/>
      <c r="UDU36" s="27"/>
      <c r="UDV36" s="27"/>
      <c r="UDW36" s="28"/>
      <c r="UDX36" s="28"/>
      <c r="UDY36" s="28"/>
      <c r="UDZ36" s="28"/>
      <c r="UEA36" s="7"/>
      <c r="UEB36" s="7"/>
      <c r="UEC36" s="6"/>
      <c r="UED36" s="6"/>
      <c r="UEE36" s="27"/>
      <c r="UEF36" s="27"/>
      <c r="UEG36" s="27"/>
      <c r="UEH36" s="27"/>
      <c r="UEI36" s="28"/>
      <c r="UEJ36" s="28"/>
      <c r="UEK36" s="28"/>
      <c r="UEL36" s="28"/>
      <c r="UEM36" s="7"/>
      <c r="UEN36" s="7"/>
      <c r="UEO36" s="6"/>
      <c r="UEP36" s="6"/>
      <c r="UEQ36" s="27"/>
      <c r="UER36" s="27"/>
      <c r="UES36" s="27"/>
      <c r="UET36" s="27"/>
      <c r="UEU36" s="28"/>
      <c r="UEV36" s="28"/>
      <c r="UEW36" s="28"/>
      <c r="UEX36" s="28"/>
      <c r="UEY36" s="7"/>
      <c r="UEZ36" s="7"/>
      <c r="UFA36" s="6"/>
      <c r="UFB36" s="6"/>
      <c r="UFC36" s="27"/>
      <c r="UFD36" s="27"/>
      <c r="UFE36" s="27"/>
      <c r="UFF36" s="27"/>
      <c r="UFG36" s="28"/>
      <c r="UFH36" s="28"/>
      <c r="UFI36" s="28"/>
      <c r="UFJ36" s="28"/>
      <c r="UFK36" s="7"/>
      <c r="UFL36" s="7"/>
      <c r="UFM36" s="6"/>
      <c r="UFN36" s="6"/>
      <c r="UFO36" s="27"/>
      <c r="UFP36" s="27"/>
      <c r="UFQ36" s="27"/>
      <c r="UFR36" s="27"/>
      <c r="UFS36" s="28"/>
      <c r="UFT36" s="28"/>
      <c r="UFU36" s="28"/>
      <c r="UFV36" s="28"/>
      <c r="UFW36" s="7"/>
      <c r="UFX36" s="7"/>
      <c r="UFY36" s="6"/>
      <c r="UFZ36" s="6"/>
      <c r="UGA36" s="27"/>
      <c r="UGB36" s="27"/>
      <c r="UGC36" s="27"/>
      <c r="UGD36" s="27"/>
      <c r="UGE36" s="28"/>
      <c r="UGF36" s="28"/>
      <c r="UGG36" s="28"/>
      <c r="UGH36" s="28"/>
      <c r="UGI36" s="7"/>
      <c r="UGJ36" s="7"/>
      <c r="UGK36" s="6"/>
      <c r="UGL36" s="6"/>
      <c r="UGM36" s="27"/>
      <c r="UGN36" s="27"/>
      <c r="UGO36" s="27"/>
      <c r="UGP36" s="27"/>
      <c r="UGQ36" s="28"/>
      <c r="UGR36" s="28"/>
      <c r="UGS36" s="28"/>
      <c r="UGT36" s="28"/>
      <c r="UGU36" s="7"/>
      <c r="UGV36" s="7"/>
      <c r="UGW36" s="6"/>
      <c r="UGX36" s="6"/>
      <c r="UGY36" s="27"/>
      <c r="UGZ36" s="27"/>
      <c r="UHA36" s="27"/>
      <c r="UHB36" s="27"/>
      <c r="UHC36" s="28"/>
      <c r="UHD36" s="28"/>
      <c r="UHE36" s="28"/>
      <c r="UHF36" s="28"/>
      <c r="UHG36" s="7"/>
      <c r="UHH36" s="7"/>
      <c r="UHI36" s="6"/>
      <c r="UHJ36" s="6"/>
      <c r="UHK36" s="27"/>
      <c r="UHL36" s="27"/>
      <c r="UHM36" s="27"/>
      <c r="UHN36" s="27"/>
      <c r="UHO36" s="28"/>
      <c r="UHP36" s="28"/>
      <c r="UHQ36" s="28"/>
      <c r="UHR36" s="28"/>
      <c r="UHS36" s="7"/>
      <c r="UHT36" s="7"/>
      <c r="UHU36" s="6"/>
      <c r="UHV36" s="6"/>
      <c r="UHW36" s="27"/>
      <c r="UHX36" s="27"/>
      <c r="UHY36" s="27"/>
      <c r="UHZ36" s="27"/>
      <c r="UIA36" s="28"/>
      <c r="UIB36" s="28"/>
      <c r="UIC36" s="28"/>
      <c r="UID36" s="28"/>
      <c r="UIE36" s="7"/>
      <c r="UIF36" s="7"/>
      <c r="UIG36" s="6"/>
      <c r="UIH36" s="6"/>
      <c r="UII36" s="27"/>
      <c r="UIJ36" s="27"/>
      <c r="UIK36" s="27"/>
      <c r="UIL36" s="27"/>
      <c r="UIM36" s="28"/>
      <c r="UIN36" s="28"/>
      <c r="UIO36" s="28"/>
      <c r="UIP36" s="28"/>
      <c r="UIQ36" s="7"/>
      <c r="UIR36" s="7"/>
      <c r="UIS36" s="6"/>
      <c r="UIT36" s="6"/>
      <c r="UIU36" s="27"/>
      <c r="UIV36" s="27"/>
      <c r="UIW36" s="27"/>
      <c r="UIX36" s="27"/>
      <c r="UIY36" s="28"/>
      <c r="UIZ36" s="28"/>
      <c r="UJA36" s="28"/>
      <c r="UJB36" s="28"/>
      <c r="UJC36" s="7"/>
      <c r="UJD36" s="7"/>
      <c r="UJE36" s="6"/>
      <c r="UJF36" s="6"/>
      <c r="UJG36" s="27"/>
      <c r="UJH36" s="27"/>
      <c r="UJI36" s="27"/>
      <c r="UJJ36" s="27"/>
      <c r="UJK36" s="28"/>
      <c r="UJL36" s="28"/>
      <c r="UJM36" s="28"/>
      <c r="UJN36" s="28"/>
      <c r="UJO36" s="7"/>
      <c r="UJP36" s="7"/>
      <c r="UJQ36" s="6"/>
      <c r="UJR36" s="6"/>
      <c r="UJS36" s="27"/>
      <c r="UJT36" s="27"/>
      <c r="UJU36" s="27"/>
      <c r="UJV36" s="27"/>
      <c r="UJW36" s="28"/>
      <c r="UJX36" s="28"/>
      <c r="UJY36" s="28"/>
      <c r="UJZ36" s="28"/>
      <c r="UKA36" s="7"/>
      <c r="UKB36" s="7"/>
      <c r="UKC36" s="6"/>
      <c r="UKD36" s="6"/>
      <c r="UKE36" s="27"/>
      <c r="UKF36" s="27"/>
      <c r="UKG36" s="27"/>
      <c r="UKH36" s="27"/>
      <c r="UKI36" s="28"/>
      <c r="UKJ36" s="28"/>
      <c r="UKK36" s="28"/>
      <c r="UKL36" s="28"/>
      <c r="UKM36" s="7"/>
      <c r="UKN36" s="7"/>
      <c r="UKO36" s="6"/>
      <c r="UKP36" s="6"/>
      <c r="UKQ36" s="27"/>
      <c r="UKR36" s="27"/>
      <c r="UKS36" s="27"/>
      <c r="UKT36" s="27"/>
      <c r="UKU36" s="28"/>
      <c r="UKV36" s="28"/>
      <c r="UKW36" s="28"/>
      <c r="UKX36" s="28"/>
      <c r="UKY36" s="7"/>
      <c r="UKZ36" s="7"/>
      <c r="ULA36" s="6"/>
      <c r="ULB36" s="6"/>
      <c r="ULC36" s="27"/>
      <c r="ULD36" s="27"/>
      <c r="ULE36" s="27"/>
      <c r="ULF36" s="27"/>
      <c r="ULG36" s="28"/>
      <c r="ULH36" s="28"/>
      <c r="ULI36" s="28"/>
      <c r="ULJ36" s="28"/>
      <c r="ULK36" s="7"/>
      <c r="ULL36" s="7"/>
      <c r="ULM36" s="6"/>
      <c r="ULN36" s="6"/>
      <c r="ULO36" s="27"/>
      <c r="ULP36" s="27"/>
      <c r="ULQ36" s="27"/>
      <c r="ULR36" s="27"/>
      <c r="ULS36" s="28"/>
      <c r="ULT36" s="28"/>
      <c r="ULU36" s="28"/>
      <c r="ULV36" s="28"/>
      <c r="ULW36" s="7"/>
      <c r="ULX36" s="7"/>
      <c r="ULY36" s="6"/>
      <c r="ULZ36" s="6"/>
      <c r="UMA36" s="27"/>
      <c r="UMB36" s="27"/>
      <c r="UMC36" s="27"/>
      <c r="UMD36" s="27"/>
      <c r="UME36" s="28"/>
      <c r="UMF36" s="28"/>
      <c r="UMG36" s="28"/>
      <c r="UMH36" s="28"/>
      <c r="UMI36" s="7"/>
      <c r="UMJ36" s="7"/>
      <c r="UMK36" s="6"/>
      <c r="UML36" s="6"/>
      <c r="UMM36" s="27"/>
      <c r="UMN36" s="27"/>
      <c r="UMO36" s="27"/>
      <c r="UMP36" s="27"/>
      <c r="UMQ36" s="28"/>
      <c r="UMR36" s="28"/>
      <c r="UMS36" s="28"/>
      <c r="UMT36" s="28"/>
      <c r="UMU36" s="7"/>
      <c r="UMV36" s="7"/>
      <c r="UMW36" s="6"/>
      <c r="UMX36" s="6"/>
      <c r="UMY36" s="27"/>
      <c r="UMZ36" s="27"/>
      <c r="UNA36" s="27"/>
      <c r="UNB36" s="27"/>
      <c r="UNC36" s="28"/>
      <c r="UND36" s="28"/>
      <c r="UNE36" s="28"/>
      <c r="UNF36" s="28"/>
      <c r="UNG36" s="7"/>
      <c r="UNH36" s="7"/>
      <c r="UNI36" s="6"/>
      <c r="UNJ36" s="6"/>
      <c r="UNK36" s="27"/>
      <c r="UNL36" s="27"/>
      <c r="UNM36" s="27"/>
      <c r="UNN36" s="27"/>
      <c r="UNO36" s="28"/>
      <c r="UNP36" s="28"/>
      <c r="UNQ36" s="28"/>
      <c r="UNR36" s="28"/>
      <c r="UNS36" s="7"/>
      <c r="UNT36" s="7"/>
      <c r="UNU36" s="6"/>
      <c r="UNV36" s="6"/>
      <c r="UNW36" s="27"/>
      <c r="UNX36" s="27"/>
      <c r="UNY36" s="27"/>
      <c r="UNZ36" s="27"/>
      <c r="UOA36" s="28"/>
      <c r="UOB36" s="28"/>
      <c r="UOC36" s="28"/>
      <c r="UOD36" s="28"/>
      <c r="UOE36" s="7"/>
      <c r="UOF36" s="7"/>
      <c r="UOG36" s="6"/>
      <c r="UOH36" s="6"/>
      <c r="UOI36" s="27"/>
      <c r="UOJ36" s="27"/>
      <c r="UOK36" s="27"/>
      <c r="UOL36" s="27"/>
      <c r="UOM36" s="28"/>
      <c r="UON36" s="28"/>
      <c r="UOO36" s="28"/>
      <c r="UOP36" s="28"/>
      <c r="UOQ36" s="7"/>
      <c r="UOR36" s="7"/>
      <c r="UOS36" s="6"/>
      <c r="UOT36" s="6"/>
      <c r="UOU36" s="27"/>
      <c r="UOV36" s="27"/>
      <c r="UOW36" s="27"/>
      <c r="UOX36" s="27"/>
      <c r="UOY36" s="28"/>
      <c r="UOZ36" s="28"/>
      <c r="UPA36" s="28"/>
      <c r="UPB36" s="28"/>
      <c r="UPC36" s="7"/>
      <c r="UPD36" s="7"/>
      <c r="UPE36" s="6"/>
      <c r="UPF36" s="6"/>
      <c r="UPG36" s="27"/>
      <c r="UPH36" s="27"/>
      <c r="UPI36" s="27"/>
      <c r="UPJ36" s="27"/>
      <c r="UPK36" s="28"/>
      <c r="UPL36" s="28"/>
      <c r="UPM36" s="28"/>
      <c r="UPN36" s="28"/>
      <c r="UPO36" s="7"/>
      <c r="UPP36" s="7"/>
      <c r="UPQ36" s="6"/>
      <c r="UPR36" s="6"/>
      <c r="UPS36" s="27"/>
      <c r="UPT36" s="27"/>
      <c r="UPU36" s="27"/>
      <c r="UPV36" s="27"/>
      <c r="UPW36" s="28"/>
      <c r="UPX36" s="28"/>
      <c r="UPY36" s="28"/>
      <c r="UPZ36" s="28"/>
      <c r="UQA36" s="7"/>
      <c r="UQB36" s="7"/>
      <c r="UQC36" s="6"/>
      <c r="UQD36" s="6"/>
      <c r="UQE36" s="27"/>
      <c r="UQF36" s="27"/>
      <c r="UQG36" s="27"/>
      <c r="UQH36" s="27"/>
      <c r="UQI36" s="28"/>
      <c r="UQJ36" s="28"/>
      <c r="UQK36" s="28"/>
      <c r="UQL36" s="28"/>
      <c r="UQM36" s="7"/>
      <c r="UQN36" s="7"/>
      <c r="UQO36" s="6"/>
      <c r="UQP36" s="6"/>
      <c r="UQQ36" s="27"/>
      <c r="UQR36" s="27"/>
      <c r="UQS36" s="27"/>
      <c r="UQT36" s="27"/>
      <c r="UQU36" s="28"/>
      <c r="UQV36" s="28"/>
      <c r="UQW36" s="28"/>
      <c r="UQX36" s="28"/>
      <c r="UQY36" s="7"/>
      <c r="UQZ36" s="7"/>
      <c r="URA36" s="6"/>
      <c r="URB36" s="6"/>
      <c r="URC36" s="27"/>
      <c r="URD36" s="27"/>
      <c r="URE36" s="27"/>
      <c r="URF36" s="27"/>
      <c r="URG36" s="28"/>
      <c r="URH36" s="28"/>
      <c r="URI36" s="28"/>
      <c r="URJ36" s="28"/>
      <c r="URK36" s="7"/>
      <c r="URL36" s="7"/>
      <c r="URM36" s="6"/>
      <c r="URN36" s="6"/>
      <c r="URO36" s="27"/>
      <c r="URP36" s="27"/>
      <c r="URQ36" s="27"/>
      <c r="URR36" s="27"/>
      <c r="URS36" s="28"/>
      <c r="URT36" s="28"/>
      <c r="URU36" s="28"/>
      <c r="URV36" s="28"/>
      <c r="URW36" s="7"/>
      <c r="URX36" s="7"/>
      <c r="URY36" s="6"/>
      <c r="URZ36" s="6"/>
      <c r="USA36" s="27"/>
      <c r="USB36" s="27"/>
      <c r="USC36" s="27"/>
      <c r="USD36" s="27"/>
      <c r="USE36" s="28"/>
      <c r="USF36" s="28"/>
      <c r="USG36" s="28"/>
      <c r="USH36" s="28"/>
      <c r="USI36" s="7"/>
      <c r="USJ36" s="7"/>
      <c r="USK36" s="6"/>
      <c r="USL36" s="6"/>
      <c r="USM36" s="27"/>
      <c r="USN36" s="27"/>
      <c r="USO36" s="27"/>
      <c r="USP36" s="27"/>
      <c r="USQ36" s="28"/>
      <c r="USR36" s="28"/>
      <c r="USS36" s="28"/>
      <c r="UST36" s="28"/>
      <c r="USU36" s="7"/>
      <c r="USV36" s="7"/>
      <c r="USW36" s="6"/>
      <c r="USX36" s="6"/>
      <c r="USY36" s="27"/>
      <c r="USZ36" s="27"/>
      <c r="UTA36" s="27"/>
      <c r="UTB36" s="27"/>
      <c r="UTC36" s="28"/>
      <c r="UTD36" s="28"/>
      <c r="UTE36" s="28"/>
      <c r="UTF36" s="28"/>
      <c r="UTG36" s="7"/>
      <c r="UTH36" s="7"/>
      <c r="UTI36" s="6"/>
      <c r="UTJ36" s="6"/>
      <c r="UTK36" s="27"/>
      <c r="UTL36" s="27"/>
      <c r="UTM36" s="27"/>
      <c r="UTN36" s="27"/>
      <c r="UTO36" s="28"/>
      <c r="UTP36" s="28"/>
      <c r="UTQ36" s="28"/>
      <c r="UTR36" s="28"/>
      <c r="UTS36" s="7"/>
      <c r="UTT36" s="7"/>
      <c r="UTU36" s="6"/>
      <c r="UTV36" s="6"/>
      <c r="UTW36" s="27"/>
      <c r="UTX36" s="27"/>
      <c r="UTY36" s="27"/>
      <c r="UTZ36" s="27"/>
      <c r="UUA36" s="28"/>
      <c r="UUB36" s="28"/>
      <c r="UUC36" s="28"/>
      <c r="UUD36" s="28"/>
      <c r="UUE36" s="7"/>
      <c r="UUF36" s="7"/>
      <c r="UUG36" s="6"/>
      <c r="UUH36" s="6"/>
      <c r="UUI36" s="27"/>
      <c r="UUJ36" s="27"/>
      <c r="UUK36" s="27"/>
      <c r="UUL36" s="27"/>
      <c r="UUM36" s="28"/>
      <c r="UUN36" s="28"/>
      <c r="UUO36" s="28"/>
      <c r="UUP36" s="28"/>
      <c r="UUQ36" s="7"/>
      <c r="UUR36" s="7"/>
      <c r="UUS36" s="6"/>
      <c r="UUT36" s="6"/>
      <c r="UUU36" s="27"/>
      <c r="UUV36" s="27"/>
      <c r="UUW36" s="27"/>
      <c r="UUX36" s="27"/>
      <c r="UUY36" s="28"/>
      <c r="UUZ36" s="28"/>
      <c r="UVA36" s="28"/>
      <c r="UVB36" s="28"/>
      <c r="UVC36" s="7"/>
      <c r="UVD36" s="7"/>
      <c r="UVE36" s="6"/>
      <c r="UVF36" s="6"/>
      <c r="UVG36" s="27"/>
      <c r="UVH36" s="27"/>
      <c r="UVI36" s="27"/>
      <c r="UVJ36" s="27"/>
      <c r="UVK36" s="28"/>
      <c r="UVL36" s="28"/>
      <c r="UVM36" s="28"/>
      <c r="UVN36" s="28"/>
      <c r="UVO36" s="7"/>
      <c r="UVP36" s="7"/>
      <c r="UVQ36" s="6"/>
      <c r="UVR36" s="6"/>
      <c r="UVS36" s="27"/>
      <c r="UVT36" s="27"/>
      <c r="UVU36" s="27"/>
      <c r="UVV36" s="27"/>
      <c r="UVW36" s="28"/>
      <c r="UVX36" s="28"/>
      <c r="UVY36" s="28"/>
      <c r="UVZ36" s="28"/>
      <c r="UWA36" s="7"/>
      <c r="UWB36" s="7"/>
      <c r="UWC36" s="6"/>
      <c r="UWD36" s="6"/>
      <c r="UWE36" s="27"/>
      <c r="UWF36" s="27"/>
      <c r="UWG36" s="27"/>
      <c r="UWH36" s="27"/>
      <c r="UWI36" s="28"/>
      <c r="UWJ36" s="28"/>
      <c r="UWK36" s="28"/>
      <c r="UWL36" s="28"/>
      <c r="UWM36" s="7"/>
      <c r="UWN36" s="7"/>
      <c r="UWO36" s="6"/>
      <c r="UWP36" s="6"/>
      <c r="UWQ36" s="27"/>
      <c r="UWR36" s="27"/>
      <c r="UWS36" s="27"/>
      <c r="UWT36" s="27"/>
      <c r="UWU36" s="28"/>
      <c r="UWV36" s="28"/>
      <c r="UWW36" s="28"/>
      <c r="UWX36" s="28"/>
      <c r="UWY36" s="7"/>
      <c r="UWZ36" s="7"/>
      <c r="UXA36" s="6"/>
      <c r="UXB36" s="6"/>
      <c r="UXC36" s="27"/>
      <c r="UXD36" s="27"/>
      <c r="UXE36" s="27"/>
      <c r="UXF36" s="27"/>
      <c r="UXG36" s="28"/>
      <c r="UXH36" s="28"/>
      <c r="UXI36" s="28"/>
      <c r="UXJ36" s="28"/>
      <c r="UXK36" s="7"/>
      <c r="UXL36" s="7"/>
      <c r="UXM36" s="6"/>
      <c r="UXN36" s="6"/>
      <c r="UXO36" s="27"/>
      <c r="UXP36" s="27"/>
      <c r="UXQ36" s="27"/>
      <c r="UXR36" s="27"/>
      <c r="UXS36" s="28"/>
      <c r="UXT36" s="28"/>
      <c r="UXU36" s="28"/>
      <c r="UXV36" s="28"/>
      <c r="UXW36" s="7"/>
      <c r="UXX36" s="7"/>
      <c r="UXY36" s="6"/>
      <c r="UXZ36" s="6"/>
      <c r="UYA36" s="27"/>
      <c r="UYB36" s="27"/>
      <c r="UYC36" s="27"/>
      <c r="UYD36" s="27"/>
      <c r="UYE36" s="28"/>
      <c r="UYF36" s="28"/>
      <c r="UYG36" s="28"/>
      <c r="UYH36" s="28"/>
      <c r="UYI36" s="7"/>
      <c r="UYJ36" s="7"/>
      <c r="UYK36" s="6"/>
      <c r="UYL36" s="6"/>
      <c r="UYM36" s="27"/>
      <c r="UYN36" s="27"/>
      <c r="UYO36" s="27"/>
      <c r="UYP36" s="27"/>
      <c r="UYQ36" s="28"/>
      <c r="UYR36" s="28"/>
      <c r="UYS36" s="28"/>
      <c r="UYT36" s="28"/>
      <c r="UYU36" s="7"/>
      <c r="UYV36" s="7"/>
      <c r="UYW36" s="6"/>
      <c r="UYX36" s="6"/>
      <c r="UYY36" s="27"/>
      <c r="UYZ36" s="27"/>
      <c r="UZA36" s="27"/>
      <c r="UZB36" s="27"/>
      <c r="UZC36" s="28"/>
      <c r="UZD36" s="28"/>
      <c r="UZE36" s="28"/>
      <c r="UZF36" s="28"/>
      <c r="UZG36" s="7"/>
      <c r="UZH36" s="7"/>
      <c r="UZI36" s="6"/>
      <c r="UZJ36" s="6"/>
      <c r="UZK36" s="27"/>
      <c r="UZL36" s="27"/>
      <c r="UZM36" s="27"/>
      <c r="UZN36" s="27"/>
      <c r="UZO36" s="28"/>
      <c r="UZP36" s="28"/>
      <c r="UZQ36" s="28"/>
      <c r="UZR36" s="28"/>
      <c r="UZS36" s="7"/>
      <c r="UZT36" s="7"/>
      <c r="UZU36" s="6"/>
      <c r="UZV36" s="6"/>
      <c r="UZW36" s="27"/>
      <c r="UZX36" s="27"/>
      <c r="UZY36" s="27"/>
      <c r="UZZ36" s="27"/>
      <c r="VAA36" s="28"/>
      <c r="VAB36" s="28"/>
      <c r="VAC36" s="28"/>
      <c r="VAD36" s="28"/>
      <c r="VAE36" s="7"/>
      <c r="VAF36" s="7"/>
      <c r="VAG36" s="6"/>
      <c r="VAH36" s="6"/>
      <c r="VAI36" s="27"/>
      <c r="VAJ36" s="27"/>
      <c r="VAK36" s="27"/>
      <c r="VAL36" s="27"/>
      <c r="VAM36" s="28"/>
      <c r="VAN36" s="28"/>
      <c r="VAO36" s="28"/>
      <c r="VAP36" s="28"/>
      <c r="VAQ36" s="7"/>
      <c r="VAR36" s="7"/>
      <c r="VAS36" s="6"/>
      <c r="VAT36" s="6"/>
      <c r="VAU36" s="27"/>
      <c r="VAV36" s="27"/>
      <c r="VAW36" s="27"/>
      <c r="VAX36" s="27"/>
      <c r="VAY36" s="28"/>
      <c r="VAZ36" s="28"/>
      <c r="VBA36" s="28"/>
      <c r="VBB36" s="28"/>
      <c r="VBC36" s="7"/>
      <c r="VBD36" s="7"/>
      <c r="VBE36" s="6"/>
      <c r="VBF36" s="6"/>
      <c r="VBG36" s="27"/>
      <c r="VBH36" s="27"/>
      <c r="VBI36" s="27"/>
      <c r="VBJ36" s="27"/>
      <c r="VBK36" s="28"/>
      <c r="VBL36" s="28"/>
      <c r="VBM36" s="28"/>
      <c r="VBN36" s="28"/>
      <c r="VBO36" s="7"/>
      <c r="VBP36" s="7"/>
      <c r="VBQ36" s="6"/>
      <c r="VBR36" s="6"/>
      <c r="VBS36" s="27"/>
      <c r="VBT36" s="27"/>
      <c r="VBU36" s="27"/>
      <c r="VBV36" s="27"/>
      <c r="VBW36" s="28"/>
      <c r="VBX36" s="28"/>
      <c r="VBY36" s="28"/>
      <c r="VBZ36" s="28"/>
      <c r="VCA36" s="7"/>
      <c r="VCB36" s="7"/>
      <c r="VCC36" s="6"/>
      <c r="VCD36" s="6"/>
      <c r="VCE36" s="27"/>
      <c r="VCF36" s="27"/>
      <c r="VCG36" s="27"/>
      <c r="VCH36" s="27"/>
      <c r="VCI36" s="28"/>
      <c r="VCJ36" s="28"/>
      <c r="VCK36" s="28"/>
      <c r="VCL36" s="28"/>
      <c r="VCM36" s="7"/>
      <c r="VCN36" s="7"/>
      <c r="VCO36" s="6"/>
      <c r="VCP36" s="6"/>
      <c r="VCQ36" s="27"/>
      <c r="VCR36" s="27"/>
      <c r="VCS36" s="27"/>
      <c r="VCT36" s="27"/>
      <c r="VCU36" s="28"/>
      <c r="VCV36" s="28"/>
      <c r="VCW36" s="28"/>
      <c r="VCX36" s="28"/>
      <c r="VCY36" s="7"/>
      <c r="VCZ36" s="7"/>
      <c r="VDA36" s="6"/>
      <c r="VDB36" s="6"/>
      <c r="VDC36" s="27"/>
      <c r="VDD36" s="27"/>
      <c r="VDE36" s="27"/>
      <c r="VDF36" s="27"/>
      <c r="VDG36" s="28"/>
      <c r="VDH36" s="28"/>
      <c r="VDI36" s="28"/>
      <c r="VDJ36" s="28"/>
      <c r="VDK36" s="7"/>
      <c r="VDL36" s="7"/>
      <c r="VDM36" s="6"/>
      <c r="VDN36" s="6"/>
      <c r="VDO36" s="27"/>
      <c r="VDP36" s="27"/>
      <c r="VDQ36" s="27"/>
      <c r="VDR36" s="27"/>
      <c r="VDS36" s="28"/>
      <c r="VDT36" s="28"/>
      <c r="VDU36" s="28"/>
      <c r="VDV36" s="28"/>
      <c r="VDW36" s="7"/>
      <c r="VDX36" s="7"/>
      <c r="VDY36" s="6"/>
      <c r="VDZ36" s="6"/>
      <c r="VEA36" s="27"/>
      <c r="VEB36" s="27"/>
      <c r="VEC36" s="27"/>
      <c r="VED36" s="27"/>
      <c r="VEE36" s="28"/>
      <c r="VEF36" s="28"/>
      <c r="VEG36" s="28"/>
      <c r="VEH36" s="28"/>
      <c r="VEI36" s="7"/>
      <c r="VEJ36" s="7"/>
      <c r="VEK36" s="6"/>
      <c r="VEL36" s="6"/>
      <c r="VEM36" s="27"/>
      <c r="VEN36" s="27"/>
      <c r="VEO36" s="27"/>
      <c r="VEP36" s="27"/>
      <c r="VEQ36" s="28"/>
      <c r="VER36" s="28"/>
      <c r="VES36" s="28"/>
      <c r="VET36" s="28"/>
      <c r="VEU36" s="7"/>
      <c r="VEV36" s="7"/>
      <c r="VEW36" s="6"/>
      <c r="VEX36" s="6"/>
      <c r="VEY36" s="27"/>
      <c r="VEZ36" s="27"/>
      <c r="VFA36" s="27"/>
      <c r="VFB36" s="27"/>
      <c r="VFC36" s="28"/>
      <c r="VFD36" s="28"/>
      <c r="VFE36" s="28"/>
      <c r="VFF36" s="28"/>
      <c r="VFG36" s="7"/>
      <c r="VFH36" s="7"/>
      <c r="VFI36" s="6"/>
      <c r="VFJ36" s="6"/>
      <c r="VFK36" s="27"/>
      <c r="VFL36" s="27"/>
      <c r="VFM36" s="27"/>
      <c r="VFN36" s="27"/>
      <c r="VFO36" s="28"/>
      <c r="VFP36" s="28"/>
      <c r="VFQ36" s="28"/>
      <c r="VFR36" s="28"/>
      <c r="VFS36" s="7"/>
      <c r="VFT36" s="7"/>
      <c r="VFU36" s="6"/>
      <c r="VFV36" s="6"/>
      <c r="VFW36" s="27"/>
      <c r="VFX36" s="27"/>
      <c r="VFY36" s="27"/>
      <c r="VFZ36" s="27"/>
      <c r="VGA36" s="28"/>
      <c r="VGB36" s="28"/>
      <c r="VGC36" s="28"/>
      <c r="VGD36" s="28"/>
      <c r="VGE36" s="7"/>
      <c r="VGF36" s="7"/>
      <c r="VGG36" s="6"/>
      <c r="VGH36" s="6"/>
      <c r="VGI36" s="27"/>
      <c r="VGJ36" s="27"/>
      <c r="VGK36" s="27"/>
      <c r="VGL36" s="27"/>
      <c r="VGM36" s="28"/>
      <c r="VGN36" s="28"/>
      <c r="VGO36" s="28"/>
      <c r="VGP36" s="28"/>
      <c r="VGQ36" s="7"/>
      <c r="VGR36" s="7"/>
      <c r="VGS36" s="6"/>
      <c r="VGT36" s="6"/>
      <c r="VGU36" s="27"/>
      <c r="VGV36" s="27"/>
      <c r="VGW36" s="27"/>
      <c r="VGX36" s="27"/>
      <c r="VGY36" s="28"/>
      <c r="VGZ36" s="28"/>
      <c r="VHA36" s="28"/>
      <c r="VHB36" s="28"/>
      <c r="VHC36" s="7"/>
      <c r="VHD36" s="7"/>
      <c r="VHE36" s="6"/>
      <c r="VHF36" s="6"/>
      <c r="VHG36" s="27"/>
      <c r="VHH36" s="27"/>
      <c r="VHI36" s="27"/>
      <c r="VHJ36" s="27"/>
      <c r="VHK36" s="28"/>
      <c r="VHL36" s="28"/>
      <c r="VHM36" s="28"/>
      <c r="VHN36" s="28"/>
      <c r="VHO36" s="7"/>
      <c r="VHP36" s="7"/>
      <c r="VHQ36" s="6"/>
      <c r="VHR36" s="6"/>
      <c r="VHS36" s="27"/>
      <c r="VHT36" s="27"/>
      <c r="VHU36" s="27"/>
      <c r="VHV36" s="27"/>
      <c r="VHW36" s="28"/>
      <c r="VHX36" s="28"/>
      <c r="VHY36" s="28"/>
      <c r="VHZ36" s="28"/>
      <c r="VIA36" s="7"/>
      <c r="VIB36" s="7"/>
      <c r="VIC36" s="6"/>
      <c r="VID36" s="6"/>
      <c r="VIE36" s="27"/>
      <c r="VIF36" s="27"/>
      <c r="VIG36" s="27"/>
      <c r="VIH36" s="27"/>
      <c r="VII36" s="28"/>
      <c r="VIJ36" s="28"/>
      <c r="VIK36" s="28"/>
      <c r="VIL36" s="28"/>
      <c r="VIM36" s="7"/>
      <c r="VIN36" s="7"/>
      <c r="VIO36" s="6"/>
      <c r="VIP36" s="6"/>
      <c r="VIQ36" s="27"/>
      <c r="VIR36" s="27"/>
      <c r="VIS36" s="27"/>
      <c r="VIT36" s="27"/>
      <c r="VIU36" s="28"/>
      <c r="VIV36" s="28"/>
      <c r="VIW36" s="28"/>
      <c r="VIX36" s="28"/>
      <c r="VIY36" s="7"/>
      <c r="VIZ36" s="7"/>
      <c r="VJA36" s="6"/>
      <c r="VJB36" s="6"/>
      <c r="VJC36" s="27"/>
      <c r="VJD36" s="27"/>
      <c r="VJE36" s="27"/>
      <c r="VJF36" s="27"/>
      <c r="VJG36" s="28"/>
      <c r="VJH36" s="28"/>
      <c r="VJI36" s="28"/>
      <c r="VJJ36" s="28"/>
      <c r="VJK36" s="7"/>
      <c r="VJL36" s="7"/>
      <c r="VJM36" s="6"/>
      <c r="VJN36" s="6"/>
      <c r="VJO36" s="27"/>
      <c r="VJP36" s="27"/>
      <c r="VJQ36" s="27"/>
      <c r="VJR36" s="27"/>
      <c r="VJS36" s="28"/>
      <c r="VJT36" s="28"/>
      <c r="VJU36" s="28"/>
      <c r="VJV36" s="28"/>
      <c r="VJW36" s="7"/>
      <c r="VJX36" s="7"/>
      <c r="VJY36" s="6"/>
      <c r="VJZ36" s="6"/>
      <c r="VKA36" s="27"/>
      <c r="VKB36" s="27"/>
      <c r="VKC36" s="27"/>
      <c r="VKD36" s="27"/>
      <c r="VKE36" s="28"/>
      <c r="VKF36" s="28"/>
      <c r="VKG36" s="28"/>
      <c r="VKH36" s="28"/>
      <c r="VKI36" s="7"/>
      <c r="VKJ36" s="7"/>
      <c r="VKK36" s="6"/>
      <c r="VKL36" s="6"/>
      <c r="VKM36" s="27"/>
      <c r="VKN36" s="27"/>
      <c r="VKO36" s="27"/>
      <c r="VKP36" s="27"/>
      <c r="VKQ36" s="28"/>
      <c r="VKR36" s="28"/>
      <c r="VKS36" s="28"/>
      <c r="VKT36" s="28"/>
      <c r="VKU36" s="7"/>
      <c r="VKV36" s="7"/>
      <c r="VKW36" s="6"/>
      <c r="VKX36" s="6"/>
      <c r="VKY36" s="27"/>
      <c r="VKZ36" s="27"/>
      <c r="VLA36" s="27"/>
      <c r="VLB36" s="27"/>
      <c r="VLC36" s="28"/>
      <c r="VLD36" s="28"/>
      <c r="VLE36" s="28"/>
      <c r="VLF36" s="28"/>
      <c r="VLG36" s="7"/>
      <c r="VLH36" s="7"/>
      <c r="VLI36" s="6"/>
      <c r="VLJ36" s="6"/>
      <c r="VLK36" s="27"/>
      <c r="VLL36" s="27"/>
      <c r="VLM36" s="27"/>
      <c r="VLN36" s="27"/>
      <c r="VLO36" s="28"/>
      <c r="VLP36" s="28"/>
      <c r="VLQ36" s="28"/>
      <c r="VLR36" s="28"/>
      <c r="VLS36" s="7"/>
      <c r="VLT36" s="7"/>
      <c r="VLU36" s="6"/>
      <c r="VLV36" s="6"/>
      <c r="VLW36" s="27"/>
      <c r="VLX36" s="27"/>
      <c r="VLY36" s="27"/>
      <c r="VLZ36" s="27"/>
      <c r="VMA36" s="28"/>
      <c r="VMB36" s="28"/>
      <c r="VMC36" s="28"/>
      <c r="VMD36" s="28"/>
      <c r="VME36" s="7"/>
      <c r="VMF36" s="7"/>
      <c r="VMG36" s="6"/>
      <c r="VMH36" s="6"/>
      <c r="VMI36" s="27"/>
      <c r="VMJ36" s="27"/>
      <c r="VMK36" s="27"/>
      <c r="VML36" s="27"/>
      <c r="VMM36" s="28"/>
      <c r="VMN36" s="28"/>
      <c r="VMO36" s="28"/>
      <c r="VMP36" s="28"/>
      <c r="VMQ36" s="7"/>
      <c r="VMR36" s="7"/>
      <c r="VMS36" s="6"/>
      <c r="VMT36" s="6"/>
      <c r="VMU36" s="27"/>
      <c r="VMV36" s="27"/>
      <c r="VMW36" s="27"/>
      <c r="VMX36" s="27"/>
      <c r="VMY36" s="28"/>
      <c r="VMZ36" s="28"/>
      <c r="VNA36" s="28"/>
      <c r="VNB36" s="28"/>
      <c r="VNC36" s="7"/>
      <c r="VND36" s="7"/>
      <c r="VNE36" s="6"/>
      <c r="VNF36" s="6"/>
      <c r="VNG36" s="27"/>
      <c r="VNH36" s="27"/>
      <c r="VNI36" s="27"/>
      <c r="VNJ36" s="27"/>
      <c r="VNK36" s="28"/>
      <c r="VNL36" s="28"/>
      <c r="VNM36" s="28"/>
      <c r="VNN36" s="28"/>
      <c r="VNO36" s="7"/>
      <c r="VNP36" s="7"/>
      <c r="VNQ36" s="6"/>
      <c r="VNR36" s="6"/>
      <c r="VNS36" s="27"/>
      <c r="VNT36" s="27"/>
      <c r="VNU36" s="27"/>
      <c r="VNV36" s="27"/>
      <c r="VNW36" s="28"/>
      <c r="VNX36" s="28"/>
      <c r="VNY36" s="28"/>
      <c r="VNZ36" s="28"/>
      <c r="VOA36" s="7"/>
      <c r="VOB36" s="7"/>
      <c r="VOC36" s="6"/>
      <c r="VOD36" s="6"/>
      <c r="VOE36" s="27"/>
      <c r="VOF36" s="27"/>
      <c r="VOG36" s="27"/>
      <c r="VOH36" s="27"/>
      <c r="VOI36" s="28"/>
      <c r="VOJ36" s="28"/>
      <c r="VOK36" s="28"/>
      <c r="VOL36" s="28"/>
      <c r="VOM36" s="7"/>
      <c r="VON36" s="7"/>
      <c r="VOO36" s="6"/>
      <c r="VOP36" s="6"/>
      <c r="VOQ36" s="27"/>
      <c r="VOR36" s="27"/>
      <c r="VOS36" s="27"/>
      <c r="VOT36" s="27"/>
      <c r="VOU36" s="28"/>
      <c r="VOV36" s="28"/>
      <c r="VOW36" s="28"/>
      <c r="VOX36" s="28"/>
      <c r="VOY36" s="7"/>
      <c r="VOZ36" s="7"/>
      <c r="VPA36" s="6"/>
      <c r="VPB36" s="6"/>
      <c r="VPC36" s="27"/>
      <c r="VPD36" s="27"/>
      <c r="VPE36" s="27"/>
      <c r="VPF36" s="27"/>
      <c r="VPG36" s="28"/>
      <c r="VPH36" s="28"/>
      <c r="VPI36" s="28"/>
      <c r="VPJ36" s="28"/>
      <c r="VPK36" s="7"/>
      <c r="VPL36" s="7"/>
      <c r="VPM36" s="6"/>
      <c r="VPN36" s="6"/>
      <c r="VPO36" s="27"/>
      <c r="VPP36" s="27"/>
      <c r="VPQ36" s="27"/>
      <c r="VPR36" s="27"/>
      <c r="VPS36" s="28"/>
      <c r="VPT36" s="28"/>
      <c r="VPU36" s="28"/>
      <c r="VPV36" s="28"/>
      <c r="VPW36" s="7"/>
      <c r="VPX36" s="7"/>
      <c r="VPY36" s="6"/>
      <c r="VPZ36" s="6"/>
      <c r="VQA36" s="27"/>
      <c r="VQB36" s="27"/>
      <c r="VQC36" s="27"/>
      <c r="VQD36" s="27"/>
      <c r="VQE36" s="28"/>
      <c r="VQF36" s="28"/>
      <c r="VQG36" s="28"/>
      <c r="VQH36" s="28"/>
      <c r="VQI36" s="7"/>
      <c r="VQJ36" s="7"/>
      <c r="VQK36" s="6"/>
      <c r="VQL36" s="6"/>
      <c r="VQM36" s="27"/>
      <c r="VQN36" s="27"/>
      <c r="VQO36" s="27"/>
      <c r="VQP36" s="27"/>
      <c r="VQQ36" s="28"/>
      <c r="VQR36" s="28"/>
      <c r="VQS36" s="28"/>
      <c r="VQT36" s="28"/>
      <c r="VQU36" s="7"/>
      <c r="VQV36" s="7"/>
      <c r="VQW36" s="6"/>
      <c r="VQX36" s="6"/>
      <c r="VQY36" s="27"/>
      <c r="VQZ36" s="27"/>
      <c r="VRA36" s="27"/>
      <c r="VRB36" s="27"/>
      <c r="VRC36" s="28"/>
      <c r="VRD36" s="28"/>
      <c r="VRE36" s="28"/>
      <c r="VRF36" s="28"/>
      <c r="VRG36" s="7"/>
      <c r="VRH36" s="7"/>
      <c r="VRI36" s="6"/>
      <c r="VRJ36" s="6"/>
      <c r="VRK36" s="27"/>
      <c r="VRL36" s="27"/>
      <c r="VRM36" s="27"/>
      <c r="VRN36" s="27"/>
      <c r="VRO36" s="28"/>
      <c r="VRP36" s="28"/>
      <c r="VRQ36" s="28"/>
      <c r="VRR36" s="28"/>
      <c r="VRS36" s="7"/>
      <c r="VRT36" s="7"/>
      <c r="VRU36" s="6"/>
      <c r="VRV36" s="6"/>
      <c r="VRW36" s="27"/>
      <c r="VRX36" s="27"/>
      <c r="VRY36" s="27"/>
      <c r="VRZ36" s="27"/>
      <c r="VSA36" s="28"/>
      <c r="VSB36" s="28"/>
      <c r="VSC36" s="28"/>
      <c r="VSD36" s="28"/>
      <c r="VSE36" s="7"/>
      <c r="VSF36" s="7"/>
      <c r="VSG36" s="6"/>
      <c r="VSH36" s="6"/>
      <c r="VSI36" s="27"/>
      <c r="VSJ36" s="27"/>
      <c r="VSK36" s="27"/>
      <c r="VSL36" s="27"/>
      <c r="VSM36" s="28"/>
      <c r="VSN36" s="28"/>
      <c r="VSO36" s="28"/>
      <c r="VSP36" s="28"/>
      <c r="VSQ36" s="7"/>
      <c r="VSR36" s="7"/>
      <c r="VSS36" s="6"/>
      <c r="VST36" s="6"/>
      <c r="VSU36" s="27"/>
      <c r="VSV36" s="27"/>
      <c r="VSW36" s="27"/>
      <c r="VSX36" s="27"/>
      <c r="VSY36" s="28"/>
      <c r="VSZ36" s="28"/>
      <c r="VTA36" s="28"/>
      <c r="VTB36" s="28"/>
      <c r="VTC36" s="7"/>
      <c r="VTD36" s="7"/>
      <c r="VTE36" s="6"/>
      <c r="VTF36" s="6"/>
      <c r="VTG36" s="27"/>
      <c r="VTH36" s="27"/>
      <c r="VTI36" s="27"/>
      <c r="VTJ36" s="27"/>
      <c r="VTK36" s="28"/>
      <c r="VTL36" s="28"/>
      <c r="VTM36" s="28"/>
      <c r="VTN36" s="28"/>
      <c r="VTO36" s="7"/>
      <c r="VTP36" s="7"/>
      <c r="VTQ36" s="6"/>
      <c r="VTR36" s="6"/>
      <c r="VTS36" s="27"/>
      <c r="VTT36" s="27"/>
      <c r="VTU36" s="27"/>
      <c r="VTV36" s="27"/>
      <c r="VTW36" s="28"/>
      <c r="VTX36" s="28"/>
      <c r="VTY36" s="28"/>
      <c r="VTZ36" s="28"/>
      <c r="VUA36" s="7"/>
      <c r="VUB36" s="7"/>
      <c r="VUC36" s="6"/>
      <c r="VUD36" s="6"/>
      <c r="VUE36" s="27"/>
      <c r="VUF36" s="27"/>
      <c r="VUG36" s="27"/>
      <c r="VUH36" s="27"/>
      <c r="VUI36" s="28"/>
      <c r="VUJ36" s="28"/>
      <c r="VUK36" s="28"/>
      <c r="VUL36" s="28"/>
      <c r="VUM36" s="7"/>
      <c r="VUN36" s="7"/>
      <c r="VUO36" s="6"/>
      <c r="VUP36" s="6"/>
      <c r="VUQ36" s="27"/>
      <c r="VUR36" s="27"/>
      <c r="VUS36" s="27"/>
      <c r="VUT36" s="27"/>
      <c r="VUU36" s="28"/>
      <c r="VUV36" s="28"/>
      <c r="VUW36" s="28"/>
      <c r="VUX36" s="28"/>
      <c r="VUY36" s="7"/>
      <c r="VUZ36" s="7"/>
      <c r="VVA36" s="6"/>
      <c r="VVB36" s="6"/>
      <c r="VVC36" s="27"/>
      <c r="VVD36" s="27"/>
      <c r="VVE36" s="27"/>
      <c r="VVF36" s="27"/>
      <c r="VVG36" s="28"/>
      <c r="VVH36" s="28"/>
      <c r="VVI36" s="28"/>
      <c r="VVJ36" s="28"/>
      <c r="VVK36" s="7"/>
      <c r="VVL36" s="7"/>
      <c r="VVM36" s="6"/>
      <c r="VVN36" s="6"/>
      <c r="VVO36" s="27"/>
      <c r="VVP36" s="27"/>
      <c r="VVQ36" s="27"/>
      <c r="VVR36" s="27"/>
      <c r="VVS36" s="28"/>
      <c r="VVT36" s="28"/>
      <c r="VVU36" s="28"/>
      <c r="VVV36" s="28"/>
      <c r="VVW36" s="7"/>
      <c r="VVX36" s="7"/>
      <c r="VVY36" s="6"/>
      <c r="VVZ36" s="6"/>
      <c r="VWA36" s="27"/>
      <c r="VWB36" s="27"/>
      <c r="VWC36" s="27"/>
      <c r="VWD36" s="27"/>
      <c r="VWE36" s="28"/>
      <c r="VWF36" s="28"/>
      <c r="VWG36" s="28"/>
      <c r="VWH36" s="28"/>
      <c r="VWI36" s="7"/>
      <c r="VWJ36" s="7"/>
      <c r="VWK36" s="6"/>
      <c r="VWL36" s="6"/>
      <c r="VWM36" s="27"/>
      <c r="VWN36" s="27"/>
      <c r="VWO36" s="27"/>
      <c r="VWP36" s="27"/>
      <c r="VWQ36" s="28"/>
      <c r="VWR36" s="28"/>
      <c r="VWS36" s="28"/>
      <c r="VWT36" s="28"/>
      <c r="VWU36" s="7"/>
      <c r="VWV36" s="7"/>
      <c r="VWW36" s="6"/>
      <c r="VWX36" s="6"/>
      <c r="VWY36" s="27"/>
      <c r="VWZ36" s="27"/>
      <c r="VXA36" s="27"/>
      <c r="VXB36" s="27"/>
      <c r="VXC36" s="28"/>
      <c r="VXD36" s="28"/>
      <c r="VXE36" s="28"/>
      <c r="VXF36" s="28"/>
      <c r="VXG36" s="7"/>
      <c r="VXH36" s="7"/>
      <c r="VXI36" s="6"/>
      <c r="VXJ36" s="6"/>
      <c r="VXK36" s="27"/>
      <c r="VXL36" s="27"/>
      <c r="VXM36" s="27"/>
      <c r="VXN36" s="27"/>
      <c r="VXO36" s="28"/>
      <c r="VXP36" s="28"/>
      <c r="VXQ36" s="28"/>
      <c r="VXR36" s="28"/>
      <c r="VXS36" s="7"/>
      <c r="VXT36" s="7"/>
      <c r="VXU36" s="6"/>
      <c r="VXV36" s="6"/>
      <c r="VXW36" s="27"/>
      <c r="VXX36" s="27"/>
      <c r="VXY36" s="27"/>
      <c r="VXZ36" s="27"/>
      <c r="VYA36" s="28"/>
      <c r="VYB36" s="28"/>
      <c r="VYC36" s="28"/>
      <c r="VYD36" s="28"/>
      <c r="VYE36" s="7"/>
      <c r="VYF36" s="7"/>
      <c r="VYG36" s="6"/>
      <c r="VYH36" s="6"/>
      <c r="VYI36" s="27"/>
      <c r="VYJ36" s="27"/>
      <c r="VYK36" s="27"/>
      <c r="VYL36" s="27"/>
      <c r="VYM36" s="28"/>
      <c r="VYN36" s="28"/>
      <c r="VYO36" s="28"/>
      <c r="VYP36" s="28"/>
      <c r="VYQ36" s="7"/>
      <c r="VYR36" s="7"/>
      <c r="VYS36" s="6"/>
      <c r="VYT36" s="6"/>
      <c r="VYU36" s="27"/>
      <c r="VYV36" s="27"/>
      <c r="VYW36" s="27"/>
      <c r="VYX36" s="27"/>
      <c r="VYY36" s="28"/>
      <c r="VYZ36" s="28"/>
      <c r="VZA36" s="28"/>
      <c r="VZB36" s="28"/>
      <c r="VZC36" s="7"/>
      <c r="VZD36" s="7"/>
      <c r="VZE36" s="6"/>
      <c r="VZF36" s="6"/>
      <c r="VZG36" s="27"/>
      <c r="VZH36" s="27"/>
      <c r="VZI36" s="27"/>
      <c r="VZJ36" s="27"/>
      <c r="VZK36" s="28"/>
      <c r="VZL36" s="28"/>
      <c r="VZM36" s="28"/>
      <c r="VZN36" s="28"/>
      <c r="VZO36" s="7"/>
      <c r="VZP36" s="7"/>
      <c r="VZQ36" s="6"/>
      <c r="VZR36" s="6"/>
      <c r="VZS36" s="27"/>
      <c r="VZT36" s="27"/>
      <c r="VZU36" s="27"/>
      <c r="VZV36" s="27"/>
      <c r="VZW36" s="28"/>
      <c r="VZX36" s="28"/>
      <c r="VZY36" s="28"/>
      <c r="VZZ36" s="28"/>
      <c r="WAA36" s="7"/>
      <c r="WAB36" s="7"/>
      <c r="WAC36" s="6"/>
      <c r="WAD36" s="6"/>
      <c r="WAE36" s="27"/>
      <c r="WAF36" s="27"/>
      <c r="WAG36" s="27"/>
      <c r="WAH36" s="27"/>
      <c r="WAI36" s="28"/>
      <c r="WAJ36" s="28"/>
      <c r="WAK36" s="28"/>
      <c r="WAL36" s="28"/>
      <c r="WAM36" s="7"/>
      <c r="WAN36" s="7"/>
      <c r="WAO36" s="6"/>
      <c r="WAP36" s="6"/>
      <c r="WAQ36" s="27"/>
      <c r="WAR36" s="27"/>
      <c r="WAS36" s="27"/>
      <c r="WAT36" s="27"/>
      <c r="WAU36" s="28"/>
      <c r="WAV36" s="28"/>
      <c r="WAW36" s="28"/>
      <c r="WAX36" s="28"/>
      <c r="WAY36" s="7"/>
      <c r="WAZ36" s="7"/>
      <c r="WBA36" s="6"/>
      <c r="WBB36" s="6"/>
      <c r="WBC36" s="27"/>
      <c r="WBD36" s="27"/>
      <c r="WBE36" s="27"/>
      <c r="WBF36" s="27"/>
      <c r="WBG36" s="28"/>
      <c r="WBH36" s="28"/>
      <c r="WBI36" s="28"/>
      <c r="WBJ36" s="28"/>
      <c r="WBK36" s="7"/>
      <c r="WBL36" s="7"/>
      <c r="WBM36" s="6"/>
      <c r="WBN36" s="6"/>
      <c r="WBO36" s="27"/>
      <c r="WBP36" s="27"/>
      <c r="WBQ36" s="27"/>
      <c r="WBR36" s="27"/>
      <c r="WBS36" s="28"/>
      <c r="WBT36" s="28"/>
      <c r="WBU36" s="28"/>
      <c r="WBV36" s="28"/>
      <c r="WBW36" s="7"/>
      <c r="WBX36" s="7"/>
      <c r="WBY36" s="6"/>
      <c r="WBZ36" s="6"/>
      <c r="WCA36" s="27"/>
      <c r="WCB36" s="27"/>
      <c r="WCC36" s="27"/>
      <c r="WCD36" s="27"/>
      <c r="WCE36" s="28"/>
      <c r="WCF36" s="28"/>
      <c r="WCG36" s="28"/>
      <c r="WCH36" s="28"/>
      <c r="WCI36" s="7"/>
      <c r="WCJ36" s="7"/>
      <c r="WCK36" s="6"/>
      <c r="WCL36" s="6"/>
      <c r="WCM36" s="27"/>
      <c r="WCN36" s="27"/>
      <c r="WCO36" s="27"/>
      <c r="WCP36" s="27"/>
      <c r="WCQ36" s="28"/>
      <c r="WCR36" s="28"/>
      <c r="WCS36" s="28"/>
      <c r="WCT36" s="28"/>
      <c r="WCU36" s="7"/>
      <c r="WCV36" s="7"/>
      <c r="WCW36" s="6"/>
      <c r="WCX36" s="6"/>
      <c r="WCY36" s="27"/>
      <c r="WCZ36" s="27"/>
      <c r="WDA36" s="27"/>
      <c r="WDB36" s="27"/>
      <c r="WDC36" s="28"/>
      <c r="WDD36" s="28"/>
      <c r="WDE36" s="28"/>
      <c r="WDF36" s="28"/>
      <c r="WDG36" s="7"/>
      <c r="WDH36" s="7"/>
      <c r="WDI36" s="6"/>
      <c r="WDJ36" s="6"/>
      <c r="WDK36" s="27"/>
      <c r="WDL36" s="27"/>
      <c r="WDM36" s="27"/>
      <c r="WDN36" s="27"/>
      <c r="WDO36" s="28"/>
      <c r="WDP36" s="28"/>
      <c r="WDQ36" s="28"/>
      <c r="WDR36" s="28"/>
      <c r="WDS36" s="7"/>
      <c r="WDT36" s="7"/>
      <c r="WDU36" s="6"/>
      <c r="WDV36" s="6"/>
      <c r="WDW36" s="27"/>
      <c r="WDX36" s="27"/>
      <c r="WDY36" s="27"/>
      <c r="WDZ36" s="27"/>
      <c r="WEA36" s="28"/>
      <c r="WEB36" s="28"/>
      <c r="WEC36" s="28"/>
      <c r="WED36" s="28"/>
      <c r="WEE36" s="7"/>
      <c r="WEF36" s="7"/>
      <c r="WEG36" s="6"/>
      <c r="WEH36" s="6"/>
      <c r="WEI36" s="27"/>
      <c r="WEJ36" s="27"/>
      <c r="WEK36" s="27"/>
      <c r="WEL36" s="27"/>
      <c r="WEM36" s="28"/>
      <c r="WEN36" s="28"/>
      <c r="WEO36" s="28"/>
      <c r="WEP36" s="28"/>
      <c r="WEQ36" s="7"/>
      <c r="WER36" s="7"/>
      <c r="WES36" s="6"/>
      <c r="WET36" s="6"/>
      <c r="WEU36" s="27"/>
      <c r="WEV36" s="27"/>
      <c r="WEW36" s="27"/>
      <c r="WEX36" s="27"/>
      <c r="WEY36" s="28"/>
      <c r="WEZ36" s="28"/>
      <c r="WFA36" s="28"/>
      <c r="WFB36" s="28"/>
      <c r="WFC36" s="7"/>
      <c r="WFD36" s="7"/>
      <c r="WFE36" s="6"/>
      <c r="WFF36" s="6"/>
      <c r="WFG36" s="27"/>
      <c r="WFH36" s="27"/>
      <c r="WFI36" s="27"/>
      <c r="WFJ36" s="27"/>
      <c r="WFK36" s="28"/>
      <c r="WFL36" s="28"/>
      <c r="WFM36" s="28"/>
      <c r="WFN36" s="28"/>
      <c r="WFO36" s="7"/>
      <c r="WFP36" s="7"/>
      <c r="WFQ36" s="6"/>
      <c r="WFR36" s="6"/>
      <c r="WFS36" s="27"/>
      <c r="WFT36" s="27"/>
      <c r="WFU36" s="27"/>
      <c r="WFV36" s="27"/>
      <c r="WFW36" s="28"/>
      <c r="WFX36" s="28"/>
      <c r="WFY36" s="28"/>
      <c r="WFZ36" s="28"/>
      <c r="WGA36" s="7"/>
      <c r="WGB36" s="7"/>
      <c r="WGC36" s="6"/>
      <c r="WGD36" s="6"/>
      <c r="WGE36" s="27"/>
      <c r="WGF36" s="27"/>
      <c r="WGG36" s="27"/>
      <c r="WGH36" s="27"/>
      <c r="WGI36" s="28"/>
      <c r="WGJ36" s="28"/>
      <c r="WGK36" s="28"/>
      <c r="WGL36" s="28"/>
      <c r="WGM36" s="7"/>
      <c r="WGN36" s="7"/>
      <c r="WGO36" s="6"/>
      <c r="WGP36" s="6"/>
      <c r="WGQ36" s="27"/>
      <c r="WGR36" s="27"/>
      <c r="WGS36" s="27"/>
      <c r="WGT36" s="27"/>
      <c r="WGU36" s="28"/>
      <c r="WGV36" s="28"/>
      <c r="WGW36" s="28"/>
      <c r="WGX36" s="28"/>
      <c r="WGY36" s="7"/>
      <c r="WGZ36" s="7"/>
      <c r="WHA36" s="6"/>
      <c r="WHB36" s="6"/>
      <c r="WHC36" s="27"/>
      <c r="WHD36" s="27"/>
      <c r="WHE36" s="27"/>
      <c r="WHF36" s="27"/>
      <c r="WHG36" s="28"/>
      <c r="WHH36" s="28"/>
      <c r="WHI36" s="28"/>
      <c r="WHJ36" s="28"/>
      <c r="WHK36" s="7"/>
      <c r="WHL36" s="7"/>
      <c r="WHM36" s="6"/>
      <c r="WHN36" s="6"/>
      <c r="WHO36" s="27"/>
      <c r="WHP36" s="27"/>
      <c r="WHQ36" s="27"/>
      <c r="WHR36" s="27"/>
      <c r="WHS36" s="28"/>
      <c r="WHT36" s="28"/>
      <c r="WHU36" s="28"/>
      <c r="WHV36" s="28"/>
      <c r="WHW36" s="7"/>
      <c r="WHX36" s="7"/>
      <c r="WHY36" s="6"/>
      <c r="WHZ36" s="6"/>
      <c r="WIA36" s="27"/>
      <c r="WIB36" s="27"/>
      <c r="WIC36" s="27"/>
      <c r="WID36" s="27"/>
      <c r="WIE36" s="28"/>
      <c r="WIF36" s="28"/>
      <c r="WIG36" s="28"/>
      <c r="WIH36" s="28"/>
      <c r="WII36" s="7"/>
      <c r="WIJ36" s="7"/>
      <c r="WIK36" s="6"/>
      <c r="WIL36" s="6"/>
      <c r="WIM36" s="27"/>
      <c r="WIN36" s="27"/>
      <c r="WIO36" s="27"/>
      <c r="WIP36" s="27"/>
      <c r="WIQ36" s="28"/>
      <c r="WIR36" s="28"/>
      <c r="WIS36" s="28"/>
      <c r="WIT36" s="28"/>
      <c r="WIU36" s="7"/>
      <c r="WIV36" s="7"/>
      <c r="WIW36" s="6"/>
      <c r="WIX36" s="6"/>
      <c r="WIY36" s="27"/>
      <c r="WIZ36" s="27"/>
      <c r="WJA36" s="27"/>
      <c r="WJB36" s="27"/>
      <c r="WJC36" s="28"/>
      <c r="WJD36" s="28"/>
      <c r="WJE36" s="28"/>
      <c r="WJF36" s="28"/>
      <c r="WJG36" s="7"/>
      <c r="WJH36" s="7"/>
      <c r="WJI36" s="6"/>
      <c r="WJJ36" s="6"/>
      <c r="WJK36" s="27"/>
      <c r="WJL36" s="27"/>
      <c r="WJM36" s="27"/>
      <c r="WJN36" s="27"/>
      <c r="WJO36" s="28"/>
      <c r="WJP36" s="28"/>
      <c r="WJQ36" s="28"/>
      <c r="WJR36" s="28"/>
      <c r="WJS36" s="7"/>
      <c r="WJT36" s="7"/>
      <c r="WJU36" s="6"/>
      <c r="WJV36" s="6"/>
      <c r="WJW36" s="27"/>
      <c r="WJX36" s="27"/>
      <c r="WJY36" s="27"/>
      <c r="WJZ36" s="27"/>
      <c r="WKA36" s="28"/>
      <c r="WKB36" s="28"/>
      <c r="WKC36" s="28"/>
      <c r="WKD36" s="28"/>
      <c r="WKE36" s="7"/>
      <c r="WKF36" s="7"/>
      <c r="WKG36" s="6"/>
      <c r="WKH36" s="6"/>
      <c r="WKI36" s="27"/>
      <c r="WKJ36" s="27"/>
      <c r="WKK36" s="27"/>
      <c r="WKL36" s="27"/>
      <c r="WKM36" s="28"/>
      <c r="WKN36" s="28"/>
      <c r="WKO36" s="28"/>
      <c r="WKP36" s="28"/>
      <c r="WKQ36" s="7"/>
      <c r="WKR36" s="7"/>
      <c r="WKS36" s="6"/>
      <c r="WKT36" s="6"/>
      <c r="WKU36" s="27"/>
      <c r="WKV36" s="27"/>
      <c r="WKW36" s="27"/>
      <c r="WKX36" s="27"/>
      <c r="WKY36" s="28"/>
      <c r="WKZ36" s="28"/>
      <c r="WLA36" s="28"/>
      <c r="WLB36" s="28"/>
      <c r="WLC36" s="7"/>
      <c r="WLD36" s="7"/>
      <c r="WLE36" s="6"/>
      <c r="WLF36" s="6"/>
      <c r="WLG36" s="27"/>
      <c r="WLH36" s="27"/>
      <c r="WLI36" s="27"/>
      <c r="WLJ36" s="27"/>
      <c r="WLK36" s="28"/>
      <c r="WLL36" s="28"/>
      <c r="WLM36" s="28"/>
      <c r="WLN36" s="28"/>
      <c r="WLO36" s="7"/>
      <c r="WLP36" s="7"/>
      <c r="WLQ36" s="6"/>
      <c r="WLR36" s="6"/>
      <c r="WLS36" s="27"/>
      <c r="WLT36" s="27"/>
      <c r="WLU36" s="27"/>
      <c r="WLV36" s="27"/>
      <c r="WLW36" s="28"/>
      <c r="WLX36" s="28"/>
      <c r="WLY36" s="28"/>
      <c r="WLZ36" s="28"/>
      <c r="WMA36" s="7"/>
      <c r="WMB36" s="7"/>
      <c r="WMC36" s="6"/>
      <c r="WMD36" s="6"/>
      <c r="WME36" s="27"/>
      <c r="WMF36" s="27"/>
      <c r="WMG36" s="27"/>
      <c r="WMH36" s="27"/>
      <c r="WMI36" s="28"/>
      <c r="WMJ36" s="28"/>
      <c r="WMK36" s="28"/>
      <c r="WML36" s="28"/>
      <c r="WMM36" s="7"/>
      <c r="WMN36" s="7"/>
      <c r="WMO36" s="6"/>
      <c r="WMP36" s="6"/>
      <c r="WMQ36" s="27"/>
      <c r="WMR36" s="27"/>
      <c r="WMS36" s="27"/>
      <c r="WMT36" s="27"/>
      <c r="WMU36" s="28"/>
      <c r="WMV36" s="28"/>
      <c r="WMW36" s="28"/>
      <c r="WMX36" s="28"/>
      <c r="WMY36" s="7"/>
      <c r="WMZ36" s="7"/>
      <c r="WNA36" s="6"/>
      <c r="WNB36" s="6"/>
      <c r="WNC36" s="27"/>
      <c r="WND36" s="27"/>
      <c r="WNE36" s="27"/>
      <c r="WNF36" s="27"/>
      <c r="WNG36" s="28"/>
      <c r="WNH36" s="28"/>
      <c r="WNI36" s="28"/>
      <c r="WNJ36" s="28"/>
      <c r="WNK36" s="7"/>
      <c r="WNL36" s="7"/>
      <c r="WNM36" s="6"/>
      <c r="WNN36" s="6"/>
      <c r="WNO36" s="27"/>
      <c r="WNP36" s="27"/>
      <c r="WNQ36" s="27"/>
      <c r="WNR36" s="27"/>
      <c r="WNS36" s="28"/>
      <c r="WNT36" s="28"/>
      <c r="WNU36" s="28"/>
      <c r="WNV36" s="28"/>
      <c r="WNW36" s="7"/>
      <c r="WNX36" s="7"/>
      <c r="WNY36" s="6"/>
      <c r="WNZ36" s="6"/>
      <c r="WOA36" s="27"/>
      <c r="WOB36" s="27"/>
      <c r="WOC36" s="27"/>
      <c r="WOD36" s="27"/>
      <c r="WOE36" s="28"/>
      <c r="WOF36" s="28"/>
      <c r="WOG36" s="28"/>
      <c r="WOH36" s="28"/>
      <c r="WOI36" s="7"/>
      <c r="WOJ36" s="7"/>
      <c r="WOK36" s="6"/>
      <c r="WOL36" s="6"/>
      <c r="WOM36" s="27"/>
      <c r="WON36" s="27"/>
      <c r="WOO36" s="27"/>
      <c r="WOP36" s="27"/>
      <c r="WOQ36" s="28"/>
      <c r="WOR36" s="28"/>
      <c r="WOS36" s="28"/>
      <c r="WOT36" s="28"/>
      <c r="WOU36" s="7"/>
      <c r="WOV36" s="7"/>
      <c r="WOW36" s="6"/>
      <c r="WOX36" s="6"/>
      <c r="WOY36" s="27"/>
      <c r="WOZ36" s="27"/>
      <c r="WPA36" s="27"/>
      <c r="WPB36" s="27"/>
      <c r="WPC36" s="28"/>
      <c r="WPD36" s="28"/>
      <c r="WPE36" s="28"/>
      <c r="WPF36" s="28"/>
      <c r="WPG36" s="7"/>
      <c r="WPH36" s="7"/>
      <c r="WPI36" s="6"/>
      <c r="WPJ36" s="6"/>
      <c r="WPK36" s="27"/>
      <c r="WPL36" s="27"/>
      <c r="WPM36" s="27"/>
      <c r="WPN36" s="27"/>
      <c r="WPO36" s="28"/>
      <c r="WPP36" s="28"/>
      <c r="WPQ36" s="28"/>
      <c r="WPR36" s="28"/>
      <c r="WPS36" s="7"/>
      <c r="WPT36" s="7"/>
      <c r="WPU36" s="6"/>
      <c r="WPV36" s="6"/>
      <c r="WPW36" s="27"/>
      <c r="WPX36" s="27"/>
      <c r="WPY36" s="27"/>
      <c r="WPZ36" s="27"/>
      <c r="WQA36" s="28"/>
      <c r="WQB36" s="28"/>
      <c r="WQC36" s="28"/>
      <c r="WQD36" s="28"/>
      <c r="WQE36" s="7"/>
      <c r="WQF36" s="7"/>
      <c r="WQG36" s="6"/>
      <c r="WQH36" s="6"/>
      <c r="WQI36" s="27"/>
      <c r="WQJ36" s="27"/>
      <c r="WQK36" s="27"/>
      <c r="WQL36" s="27"/>
      <c r="WQM36" s="28"/>
      <c r="WQN36" s="28"/>
      <c r="WQO36" s="28"/>
      <c r="WQP36" s="28"/>
      <c r="WQQ36" s="7"/>
      <c r="WQR36" s="7"/>
      <c r="WQS36" s="6"/>
      <c r="WQT36" s="6"/>
      <c r="WQU36" s="27"/>
      <c r="WQV36" s="27"/>
      <c r="WQW36" s="27"/>
      <c r="WQX36" s="27"/>
      <c r="WQY36" s="28"/>
      <c r="WQZ36" s="28"/>
      <c r="WRA36" s="28"/>
      <c r="WRB36" s="28"/>
      <c r="WRC36" s="7"/>
      <c r="WRD36" s="7"/>
      <c r="WRE36" s="6"/>
      <c r="WRF36" s="6"/>
      <c r="WRG36" s="27"/>
      <c r="WRH36" s="27"/>
      <c r="WRI36" s="27"/>
      <c r="WRJ36" s="27"/>
      <c r="WRK36" s="28"/>
      <c r="WRL36" s="28"/>
      <c r="WRM36" s="28"/>
      <c r="WRN36" s="28"/>
      <c r="WRO36" s="7"/>
      <c r="WRP36" s="7"/>
      <c r="WRQ36" s="6"/>
      <c r="WRR36" s="6"/>
      <c r="WRS36" s="27"/>
      <c r="WRT36" s="27"/>
      <c r="WRU36" s="27"/>
      <c r="WRV36" s="27"/>
      <c r="WRW36" s="28"/>
      <c r="WRX36" s="28"/>
      <c r="WRY36" s="28"/>
      <c r="WRZ36" s="28"/>
      <c r="WSA36" s="7"/>
      <c r="WSB36" s="7"/>
      <c r="WSC36" s="6"/>
      <c r="WSD36" s="6"/>
      <c r="WSE36" s="27"/>
      <c r="WSF36" s="27"/>
      <c r="WSG36" s="27"/>
      <c r="WSH36" s="27"/>
      <c r="WSI36" s="28"/>
      <c r="WSJ36" s="28"/>
      <c r="WSK36" s="28"/>
      <c r="WSL36" s="28"/>
      <c r="WSM36" s="7"/>
      <c r="WSN36" s="7"/>
      <c r="WSO36" s="6"/>
      <c r="WSP36" s="6"/>
      <c r="WSQ36" s="27"/>
      <c r="WSR36" s="27"/>
      <c r="WSS36" s="27"/>
      <c r="WST36" s="27"/>
      <c r="WSU36" s="28"/>
      <c r="WSV36" s="28"/>
      <c r="WSW36" s="28"/>
      <c r="WSX36" s="28"/>
      <c r="WSY36" s="7"/>
      <c r="WSZ36" s="7"/>
      <c r="WTA36" s="6"/>
      <c r="WTB36" s="6"/>
      <c r="WTC36" s="27"/>
      <c r="WTD36" s="27"/>
      <c r="WTE36" s="27"/>
      <c r="WTF36" s="27"/>
      <c r="WTG36" s="28"/>
      <c r="WTH36" s="28"/>
      <c r="WTI36" s="28"/>
      <c r="WTJ36" s="28"/>
      <c r="WTK36" s="7"/>
      <c r="WTL36" s="7"/>
      <c r="WTM36" s="6"/>
      <c r="WTN36" s="6"/>
      <c r="WTO36" s="27"/>
      <c r="WTP36" s="27"/>
      <c r="WTQ36" s="27"/>
      <c r="WTR36" s="27"/>
      <c r="WTS36" s="28"/>
      <c r="WTT36" s="28"/>
      <c r="WTU36" s="28"/>
      <c r="WTV36" s="28"/>
      <c r="WTW36" s="7"/>
      <c r="WTX36" s="7"/>
      <c r="WTY36" s="6"/>
      <c r="WTZ36" s="6"/>
      <c r="WUA36" s="27"/>
      <c r="WUB36" s="27"/>
      <c r="WUC36" s="27"/>
      <c r="WUD36" s="27"/>
      <c r="WUE36" s="28"/>
      <c r="WUF36" s="28"/>
      <c r="WUG36" s="28"/>
      <c r="WUH36" s="28"/>
      <c r="WUI36" s="7"/>
      <c r="WUJ36" s="7"/>
      <c r="WUK36" s="6"/>
      <c r="WUL36" s="6"/>
      <c r="WUM36" s="27"/>
      <c r="WUN36" s="27"/>
      <c r="WUO36" s="27"/>
      <c r="WUP36" s="27"/>
      <c r="WUQ36" s="28"/>
      <c r="WUR36" s="28"/>
      <c r="WUS36" s="28"/>
      <c r="WUT36" s="28"/>
      <c r="WUU36" s="7"/>
      <c r="WUV36" s="7"/>
      <c r="WUW36" s="6"/>
      <c r="WUX36" s="6"/>
      <c r="WUY36" s="27"/>
      <c r="WUZ36" s="27"/>
      <c r="WVA36" s="27"/>
      <c r="WVB36" s="27"/>
      <c r="WVC36" s="28"/>
      <c r="WVD36" s="28"/>
      <c r="WVE36" s="28"/>
      <c r="WVF36" s="28"/>
      <c r="WVG36" s="7"/>
      <c r="WVH36" s="7"/>
      <c r="WVI36" s="6"/>
      <c r="WVJ36" s="6"/>
      <c r="WVK36" s="27"/>
      <c r="WVL36" s="27"/>
      <c r="WVM36" s="27"/>
      <c r="WVN36" s="27"/>
      <c r="WVO36" s="28"/>
      <c r="WVP36" s="28"/>
      <c r="WVQ36" s="28"/>
      <c r="WVR36" s="28"/>
      <c r="WVS36" s="7"/>
      <c r="WVT36" s="7"/>
      <c r="WVU36" s="6"/>
      <c r="WVV36" s="6"/>
      <c r="WVW36" s="27"/>
      <c r="WVX36" s="27"/>
      <c r="WVY36" s="27"/>
      <c r="WVZ36" s="27"/>
      <c r="WWA36" s="28"/>
      <c r="WWB36" s="28"/>
      <c r="WWC36" s="28"/>
      <c r="WWD36" s="28"/>
      <c r="WWE36" s="7"/>
      <c r="WWF36" s="7"/>
      <c r="WWG36" s="6"/>
      <c r="WWH36" s="6"/>
      <c r="WWI36" s="27"/>
      <c r="WWJ36" s="27"/>
      <c r="WWK36" s="27"/>
      <c r="WWL36" s="27"/>
      <c r="WWM36" s="28"/>
      <c r="WWN36" s="28"/>
      <c r="WWO36" s="28"/>
      <c r="WWP36" s="28"/>
      <c r="WWQ36" s="7"/>
      <c r="WWR36" s="7"/>
      <c r="WWS36" s="6"/>
      <c r="WWT36" s="6"/>
      <c r="WWU36" s="27"/>
      <c r="WWV36" s="27"/>
      <c r="WWW36" s="27"/>
      <c r="WWX36" s="27"/>
      <c r="WWY36" s="28"/>
      <c r="WWZ36" s="28"/>
      <c r="WXA36" s="28"/>
      <c r="WXB36" s="28"/>
      <c r="WXC36" s="7"/>
      <c r="WXD36" s="7"/>
      <c r="WXE36" s="6"/>
      <c r="WXF36" s="6"/>
      <c r="WXG36" s="27"/>
      <c r="WXH36" s="27"/>
      <c r="WXI36" s="27"/>
      <c r="WXJ36" s="27"/>
      <c r="WXK36" s="28"/>
      <c r="WXL36" s="28"/>
      <c r="WXM36" s="28"/>
      <c r="WXN36" s="28"/>
      <c r="WXO36" s="7"/>
      <c r="WXP36" s="7"/>
      <c r="WXQ36" s="6"/>
      <c r="WXR36" s="6"/>
      <c r="WXS36" s="27"/>
      <c r="WXT36" s="27"/>
      <c r="WXU36" s="27"/>
      <c r="WXV36" s="27"/>
      <c r="WXW36" s="28"/>
      <c r="WXX36" s="28"/>
      <c r="WXY36" s="28"/>
      <c r="WXZ36" s="28"/>
      <c r="WYA36" s="7"/>
      <c r="WYB36" s="7"/>
      <c r="WYC36" s="6"/>
      <c r="WYD36" s="6"/>
      <c r="WYE36" s="27"/>
      <c r="WYF36" s="27"/>
      <c r="WYG36" s="27"/>
      <c r="WYH36" s="27"/>
      <c r="WYI36" s="28"/>
      <c r="WYJ36" s="28"/>
      <c r="WYK36" s="28"/>
      <c r="WYL36" s="28"/>
      <c r="WYM36" s="7"/>
      <c r="WYN36" s="7"/>
      <c r="WYO36" s="6"/>
      <c r="WYP36" s="6"/>
      <c r="WYQ36" s="27"/>
      <c r="WYR36" s="27"/>
      <c r="WYS36" s="27"/>
      <c r="WYT36" s="27"/>
      <c r="WYU36" s="28"/>
      <c r="WYV36" s="28"/>
      <c r="WYW36" s="28"/>
      <c r="WYX36" s="28"/>
      <c r="WYY36" s="7"/>
      <c r="WYZ36" s="7"/>
      <c r="WZA36" s="6"/>
      <c r="WZB36" s="6"/>
      <c r="WZC36" s="27"/>
      <c r="WZD36" s="27"/>
      <c r="WZE36" s="27"/>
      <c r="WZF36" s="27"/>
      <c r="WZG36" s="28"/>
      <c r="WZH36" s="28"/>
      <c r="WZI36" s="28"/>
      <c r="WZJ36" s="28"/>
      <c r="WZK36" s="7"/>
      <c r="WZL36" s="7"/>
      <c r="WZM36" s="6"/>
      <c r="WZN36" s="6"/>
      <c r="WZO36" s="27"/>
      <c r="WZP36" s="27"/>
      <c r="WZQ36" s="27"/>
      <c r="WZR36" s="27"/>
      <c r="WZS36" s="28"/>
      <c r="WZT36" s="28"/>
      <c r="WZU36" s="28"/>
      <c r="WZV36" s="28"/>
      <c r="WZW36" s="7"/>
      <c r="WZX36" s="7"/>
      <c r="WZY36" s="6"/>
      <c r="WZZ36" s="6"/>
      <c r="XAA36" s="27"/>
      <c r="XAB36" s="27"/>
      <c r="XAC36" s="27"/>
      <c r="XAD36" s="27"/>
      <c r="XAE36" s="28"/>
      <c r="XAF36" s="28"/>
      <c r="XAG36" s="28"/>
      <c r="XAH36" s="28"/>
      <c r="XAI36" s="7"/>
      <c r="XAJ36" s="7"/>
      <c r="XAK36" s="6"/>
      <c r="XAL36" s="6"/>
      <c r="XAM36" s="27"/>
      <c r="XAN36" s="27"/>
      <c r="XAO36" s="27"/>
      <c r="XAP36" s="27"/>
      <c r="XAQ36" s="28"/>
      <c r="XAR36" s="28"/>
      <c r="XAS36" s="28"/>
      <c r="XAT36" s="28"/>
      <c r="XAU36" s="7"/>
      <c r="XAV36" s="7"/>
      <c r="XAW36" s="6"/>
      <c r="XAX36" s="6"/>
      <c r="XAY36" s="27"/>
      <c r="XAZ36" s="27"/>
      <c r="XBA36" s="27"/>
      <c r="XBB36" s="27"/>
      <c r="XBC36" s="28"/>
      <c r="XBD36" s="28"/>
      <c r="XBE36" s="28"/>
      <c r="XBF36" s="28"/>
      <c r="XBG36" s="7"/>
      <c r="XBH36" s="7"/>
      <c r="XBI36" s="6"/>
      <c r="XBJ36" s="6"/>
      <c r="XBK36" s="27"/>
      <c r="XBL36" s="27"/>
      <c r="XBM36" s="27"/>
      <c r="XBN36" s="27"/>
      <c r="XBO36" s="28"/>
      <c r="XBP36" s="28"/>
      <c r="XBQ36" s="28"/>
      <c r="XBR36" s="28"/>
      <c r="XBS36" s="7"/>
      <c r="XBT36" s="7"/>
      <c r="XBU36" s="6"/>
      <c r="XBV36" s="6"/>
      <c r="XBW36" s="27"/>
      <c r="XBX36" s="27"/>
      <c r="XBY36" s="27"/>
      <c r="XBZ36" s="27"/>
      <c r="XCA36" s="28"/>
      <c r="XCB36" s="28"/>
      <c r="XCC36" s="28"/>
      <c r="XCD36" s="28"/>
      <c r="XCE36" s="7"/>
      <c r="XCF36" s="7"/>
      <c r="XCG36" s="6"/>
      <c r="XCH36" s="6"/>
      <c r="XCI36" s="27"/>
      <c r="XCJ36" s="27"/>
      <c r="XCK36" s="27"/>
      <c r="XCL36" s="27"/>
      <c r="XCM36" s="28"/>
      <c r="XCN36" s="28"/>
      <c r="XCO36" s="28"/>
      <c r="XCP36" s="28"/>
      <c r="XCQ36" s="7"/>
      <c r="XCR36" s="7"/>
      <c r="XCS36" s="6"/>
      <c r="XCT36" s="6"/>
      <c r="XCU36" s="27"/>
      <c r="XCV36" s="27"/>
      <c r="XCW36" s="27"/>
      <c r="XCX36" s="27"/>
      <c r="XCY36" s="28"/>
      <c r="XCZ36" s="28"/>
      <c r="XDA36" s="28"/>
      <c r="XDB36" s="28"/>
      <c r="XDC36" s="7"/>
      <c r="XDD36" s="7"/>
      <c r="XDE36" s="6"/>
      <c r="XDF36" s="6"/>
      <c r="XDG36" s="27"/>
      <c r="XDH36" s="27"/>
      <c r="XDI36" s="27"/>
      <c r="XDJ36" s="27"/>
      <c r="XDK36" s="28"/>
      <c r="XDL36" s="28"/>
      <c r="XDM36" s="28"/>
      <c r="XDN36" s="28"/>
      <c r="XDO36" s="7"/>
      <c r="XDP36" s="7"/>
      <c r="XDQ36" s="6"/>
      <c r="XDR36" s="6"/>
      <c r="XDS36" s="27"/>
      <c r="XDT36" s="27"/>
      <c r="XDU36" s="27"/>
      <c r="XDV36" s="27"/>
      <c r="XDW36" s="28"/>
      <c r="XDX36" s="28"/>
      <c r="XDY36" s="28"/>
      <c r="XDZ36" s="28"/>
      <c r="XEA36" s="7"/>
      <c r="XEB36" s="7"/>
      <c r="XEC36" s="6"/>
      <c r="XED36" s="6"/>
      <c r="XEE36" s="27"/>
      <c r="XEF36" s="27"/>
      <c r="XEG36" s="27"/>
      <c r="XEH36" s="27"/>
      <c r="XEI36" s="28"/>
      <c r="XEJ36" s="28"/>
      <c r="XEK36" s="28"/>
      <c r="XEL36" s="28"/>
      <c r="XEM36" s="7"/>
      <c r="XEN36" s="7"/>
      <c r="XEO36" s="6"/>
      <c r="XEP36" s="6"/>
      <c r="XEQ36" s="27"/>
      <c r="XER36" s="27"/>
      <c r="XES36" s="27"/>
      <c r="XET36" s="27"/>
      <c r="XEU36" s="28"/>
      <c r="XEV36" s="28"/>
      <c r="XEW36" s="28"/>
      <c r="XEX36" s="28"/>
      <c r="XEY36" s="7"/>
      <c r="XEZ36" s="7"/>
      <c r="XFA36" s="6"/>
      <c r="XFB36" s="6"/>
      <c r="XFC36" s="27"/>
      <c r="XFD36" s="27"/>
    </row>
    <row r="37" spans="1:16384" customFormat="1" ht="20.100000000000001" customHeight="1" x14ac:dyDescent="0.25">
      <c r="A37" s="24"/>
      <c r="B37" t="s">
        <v>19</v>
      </c>
      <c r="C37" s="10">
        <v>12343205</v>
      </c>
      <c r="D37" s="11">
        <v>12938420</v>
      </c>
      <c r="E37" s="11">
        <v>15539519</v>
      </c>
      <c r="F37" s="11">
        <v>17536410</v>
      </c>
      <c r="G37" s="11">
        <v>17974022</v>
      </c>
      <c r="H37" s="12">
        <v>19120388</v>
      </c>
      <c r="I37" s="11">
        <v>14239405</v>
      </c>
      <c r="J37" s="163">
        <v>13466953</v>
      </c>
      <c r="L37" s="78">
        <f>C37/C36</f>
        <v>0.87900385016234917</v>
      </c>
      <c r="M37" s="78">
        <f t="shared" ref="M37:R37" si="32">D37/D36</f>
        <v>0.87360987745348762</v>
      </c>
      <c r="N37" s="78">
        <f t="shared" si="32"/>
        <v>0.8816848418138078</v>
      </c>
      <c r="O37" s="78">
        <f t="shared" si="32"/>
        <v>0.87325943534859196</v>
      </c>
      <c r="P37" s="78">
        <f t="shared" si="32"/>
        <v>0.87209323031059316</v>
      </c>
      <c r="Q37" s="78">
        <f t="shared" si="32"/>
        <v>0.87267062829184583</v>
      </c>
      <c r="R37" s="78">
        <f t="shared" si="32"/>
        <v>0.87454276514708107</v>
      </c>
      <c r="S37" s="341">
        <f>J37/J36</f>
        <v>0.87048195535737716</v>
      </c>
      <c r="U37" s="108">
        <f t="shared" si="2"/>
        <v>-5.4247491380433381E-2</v>
      </c>
      <c r="V37" s="105">
        <f t="shared" si="3"/>
        <v>-0.40608097897039119</v>
      </c>
    </row>
    <row r="38" spans="1:16384" customFormat="1" ht="20.100000000000001" customHeight="1" thickBot="1" x14ac:dyDescent="0.3">
      <c r="A38" s="24"/>
      <c r="B38" t="s">
        <v>20</v>
      </c>
      <c r="C38" s="10">
        <v>1699060</v>
      </c>
      <c r="D38" s="11">
        <v>1871875</v>
      </c>
      <c r="E38" s="11">
        <v>2085281</v>
      </c>
      <c r="F38" s="11">
        <v>2545148</v>
      </c>
      <c r="G38" s="11">
        <v>2636185</v>
      </c>
      <c r="H38" s="12">
        <v>2789812</v>
      </c>
      <c r="I38" s="11">
        <v>2042709</v>
      </c>
      <c r="J38" s="163">
        <v>2003733</v>
      </c>
      <c r="L38" s="78">
        <f>C38/C36</f>
        <v>0.12099614983765083</v>
      </c>
      <c r="M38" s="78">
        <f t="shared" ref="M38:R38" si="33">D38/D36</f>
        <v>0.12639012254651241</v>
      </c>
      <c r="N38" s="78">
        <f t="shared" si="33"/>
        <v>0.11831515818619219</v>
      </c>
      <c r="O38" s="78">
        <f t="shared" si="33"/>
        <v>0.12674056465140801</v>
      </c>
      <c r="P38" s="78">
        <f t="shared" si="33"/>
        <v>0.12790676968940681</v>
      </c>
      <c r="Q38" s="78">
        <f t="shared" si="33"/>
        <v>0.1273293717081542</v>
      </c>
      <c r="R38" s="78">
        <f t="shared" si="33"/>
        <v>0.12545723485291899</v>
      </c>
      <c r="S38" s="341">
        <f>J38/J36</f>
        <v>0.12951804464262281</v>
      </c>
      <c r="U38" s="106">
        <f t="shared" si="2"/>
        <v>-1.9080544512213929E-2</v>
      </c>
      <c r="V38" s="105">
        <f t="shared" si="3"/>
        <v>0.40608097897038287</v>
      </c>
    </row>
    <row r="39" spans="1:16384" ht="20.100000000000001" customHeight="1" thickBot="1" x14ac:dyDescent="0.3">
      <c r="A39" s="5" t="s">
        <v>6</v>
      </c>
      <c r="B39" s="6"/>
      <c r="C39" s="13">
        <v>47928070</v>
      </c>
      <c r="D39" s="14">
        <v>45576684</v>
      </c>
      <c r="E39" s="14">
        <v>43835850</v>
      </c>
      <c r="F39" s="14">
        <v>45113271</v>
      </c>
      <c r="G39" s="14">
        <v>38329379</v>
      </c>
      <c r="H39" s="15">
        <v>39758465</v>
      </c>
      <c r="I39" s="14">
        <v>27695806</v>
      </c>
      <c r="J39" s="162">
        <v>29757029</v>
      </c>
      <c r="L39" s="136">
        <f>C39/C45</f>
        <v>0.43675321806131939</v>
      </c>
      <c r="M39" s="136">
        <f t="shared" ref="M39:R39" si="34">D39/D45</f>
        <v>0.40561739262985674</v>
      </c>
      <c r="N39" s="136">
        <f t="shared" si="34"/>
        <v>0.38083730560037787</v>
      </c>
      <c r="O39" s="136">
        <f t="shared" si="34"/>
        <v>0.36206179684316403</v>
      </c>
      <c r="P39" s="136">
        <f t="shared" si="34"/>
        <v>0.34215024677573513</v>
      </c>
      <c r="Q39" s="136">
        <f t="shared" si="34"/>
        <v>0.33952620243905879</v>
      </c>
      <c r="R39" s="136">
        <f t="shared" si="34"/>
        <v>0.33099234125492055</v>
      </c>
      <c r="S39" s="340">
        <f>J39/J45</f>
        <v>0.33053967945202423</v>
      </c>
      <c r="U39" s="103">
        <f t="shared" si="2"/>
        <v>7.4423651003332411E-2</v>
      </c>
      <c r="V39" s="131">
        <f t="shared" si="3"/>
        <v>-4.5266180289632585E-2</v>
      </c>
    </row>
    <row r="40" spans="1:16384" customFormat="1" ht="20.100000000000001" customHeight="1" x14ac:dyDescent="0.25">
      <c r="A40" s="24"/>
      <c r="B40" t="s">
        <v>19</v>
      </c>
      <c r="C40" s="10">
        <v>34742771</v>
      </c>
      <c r="D40" s="11">
        <v>33774671</v>
      </c>
      <c r="E40" s="11">
        <v>33251813</v>
      </c>
      <c r="F40" s="11">
        <v>34303404</v>
      </c>
      <c r="G40" s="11">
        <v>29420138</v>
      </c>
      <c r="H40" s="12">
        <v>30660111</v>
      </c>
      <c r="I40" s="11">
        <v>21467600</v>
      </c>
      <c r="J40" s="163">
        <v>23048003</v>
      </c>
      <c r="L40" s="78">
        <f>C40/C39</f>
        <v>0.72489401304913803</v>
      </c>
      <c r="M40" s="78">
        <f t="shared" ref="M40:R40" si="35">D40/D39</f>
        <v>0.74105152099261984</v>
      </c>
      <c r="N40" s="78">
        <f t="shared" si="35"/>
        <v>0.75855294239760374</v>
      </c>
      <c r="O40" s="78">
        <f t="shared" si="35"/>
        <v>0.76038387905855909</v>
      </c>
      <c r="P40" s="78">
        <f t="shared" si="35"/>
        <v>0.76756103979665313</v>
      </c>
      <c r="Q40" s="78">
        <f t="shared" si="35"/>
        <v>0.77115932418417055</v>
      </c>
      <c r="R40" s="78">
        <f t="shared" si="35"/>
        <v>0.775120969579293</v>
      </c>
      <c r="S40" s="341">
        <f>J40/J39</f>
        <v>0.77453979024586095</v>
      </c>
      <c r="U40" s="108">
        <f t="shared" si="2"/>
        <v>7.361805697888911E-2</v>
      </c>
      <c r="V40" s="105">
        <f t="shared" si="3"/>
        <v>-5.8117933343204697E-2</v>
      </c>
    </row>
    <row r="41" spans="1:16384" customFormat="1" ht="20.100000000000001" customHeight="1" thickBot="1" x14ac:dyDescent="0.3">
      <c r="A41" s="24"/>
      <c r="B41" t="s">
        <v>20</v>
      </c>
      <c r="C41" s="10">
        <v>13185299</v>
      </c>
      <c r="D41" s="11">
        <v>11802013</v>
      </c>
      <c r="E41" s="11">
        <v>10584037</v>
      </c>
      <c r="F41" s="11">
        <v>10809867</v>
      </c>
      <c r="G41" s="11">
        <v>8909241</v>
      </c>
      <c r="H41" s="12">
        <v>9098354</v>
      </c>
      <c r="I41" s="11">
        <v>6228206</v>
      </c>
      <c r="J41" s="163">
        <v>6709026</v>
      </c>
      <c r="L41" s="78">
        <f>C41/C39</f>
        <v>0.27510598695086197</v>
      </c>
      <c r="M41" s="78">
        <f t="shared" ref="M41:R41" si="36">D41/D39</f>
        <v>0.25894847900738016</v>
      </c>
      <c r="N41" s="78">
        <f t="shared" si="36"/>
        <v>0.24144705760239621</v>
      </c>
      <c r="O41" s="78">
        <f t="shared" si="36"/>
        <v>0.23961612094144094</v>
      </c>
      <c r="P41" s="78">
        <f t="shared" si="36"/>
        <v>0.23243896020334689</v>
      </c>
      <c r="Q41" s="78">
        <f t="shared" si="36"/>
        <v>0.2288406758158294</v>
      </c>
      <c r="R41" s="78">
        <f t="shared" si="36"/>
        <v>0.22487903042070703</v>
      </c>
      <c r="S41" s="341">
        <f>J41/J39</f>
        <v>0.22546020975413911</v>
      </c>
      <c r="U41" s="106">
        <f t="shared" si="2"/>
        <v>7.7200400885905185E-2</v>
      </c>
      <c r="V41" s="105">
        <f t="shared" si="3"/>
        <v>5.8117933343207473E-2</v>
      </c>
    </row>
    <row r="42" spans="1:16384" ht="20.100000000000001" customHeight="1" thickBot="1" x14ac:dyDescent="0.3">
      <c r="A42" s="5" t="s">
        <v>7</v>
      </c>
      <c r="B42" s="6"/>
      <c r="C42" s="13">
        <v>286172</v>
      </c>
      <c r="D42" s="14">
        <v>394480</v>
      </c>
      <c r="E42" s="14">
        <v>483510</v>
      </c>
      <c r="F42" s="14">
        <v>414991</v>
      </c>
      <c r="G42" s="14">
        <v>225289</v>
      </c>
      <c r="H42" s="15">
        <v>226917</v>
      </c>
      <c r="I42" s="14">
        <v>159695</v>
      </c>
      <c r="J42" s="162">
        <v>263544</v>
      </c>
      <c r="L42" s="136">
        <f>C42/C45</f>
        <v>2.6077941782142256E-3</v>
      </c>
      <c r="M42" s="136">
        <f t="shared" ref="M42:R42" si="37">D42/D45</f>
        <v>3.5107413484628653E-3</v>
      </c>
      <c r="N42" s="136">
        <f t="shared" si="37"/>
        <v>4.2006404719159935E-3</v>
      </c>
      <c r="O42" s="136">
        <f t="shared" si="37"/>
        <v>3.3305584765454376E-3</v>
      </c>
      <c r="P42" s="136">
        <f t="shared" si="37"/>
        <v>2.0110601569062361E-3</v>
      </c>
      <c r="Q42" s="136">
        <f t="shared" si="37"/>
        <v>1.9378078927057144E-3</v>
      </c>
      <c r="R42" s="136">
        <f t="shared" si="37"/>
        <v>1.908513582767894E-3</v>
      </c>
      <c r="S42" s="340">
        <f>J42/J45</f>
        <v>2.9274343645497767E-3</v>
      </c>
      <c r="U42" s="65">
        <f t="shared" si="2"/>
        <v>0.65029587651460596</v>
      </c>
      <c r="V42" s="131">
        <f t="shared" si="3"/>
        <v>0.10189207817818827</v>
      </c>
    </row>
    <row r="43" spans="1:16384" customFormat="1" ht="20.100000000000001" customHeight="1" x14ac:dyDescent="0.25">
      <c r="A43" s="24"/>
      <c r="B43" t="s">
        <v>19</v>
      </c>
      <c r="C43" s="10">
        <v>262078</v>
      </c>
      <c r="D43" s="11">
        <v>372736</v>
      </c>
      <c r="E43" s="11">
        <v>461184</v>
      </c>
      <c r="F43" s="11">
        <v>398506</v>
      </c>
      <c r="G43" s="11">
        <v>213742</v>
      </c>
      <c r="H43" s="12">
        <v>216992</v>
      </c>
      <c r="I43" s="11">
        <v>152152</v>
      </c>
      <c r="J43" s="163">
        <v>249249</v>
      </c>
      <c r="L43" s="78">
        <f>C43/C42</f>
        <v>0.91580587898187105</v>
      </c>
      <c r="M43" s="78">
        <f t="shared" ref="M43:R43" si="38">D43/D42</f>
        <v>0.94487933482052322</v>
      </c>
      <c r="N43" s="78">
        <f t="shared" si="38"/>
        <v>0.95382515356455921</v>
      </c>
      <c r="O43" s="78">
        <f t="shared" si="38"/>
        <v>0.96027624695475322</v>
      </c>
      <c r="P43" s="78">
        <f t="shared" si="38"/>
        <v>0.94874583312989091</v>
      </c>
      <c r="Q43" s="78">
        <f t="shared" si="38"/>
        <v>0.95626154056328971</v>
      </c>
      <c r="R43" s="78">
        <f t="shared" si="38"/>
        <v>0.95276621058893518</v>
      </c>
      <c r="S43" s="341">
        <f>J43/J42</f>
        <v>0.9457585830070121</v>
      </c>
      <c r="U43" s="108">
        <f t="shared" si="2"/>
        <v>0.63815789473684215</v>
      </c>
      <c r="V43" s="105">
        <f t="shared" si="3"/>
        <v>-0.70076275819230816</v>
      </c>
    </row>
    <row r="44" spans="1:16384" customFormat="1" ht="20.100000000000001" customHeight="1" thickBot="1" x14ac:dyDescent="0.3">
      <c r="A44" s="24"/>
      <c r="B44" t="s">
        <v>20</v>
      </c>
      <c r="C44" s="10">
        <v>24094</v>
      </c>
      <c r="D44" s="11">
        <v>21744</v>
      </c>
      <c r="E44" s="11">
        <v>22326</v>
      </c>
      <c r="F44" s="11">
        <v>16485</v>
      </c>
      <c r="G44" s="11">
        <v>11547</v>
      </c>
      <c r="H44" s="12">
        <v>9925</v>
      </c>
      <c r="I44" s="11">
        <v>7543</v>
      </c>
      <c r="J44" s="163">
        <v>14295</v>
      </c>
      <c r="L44" s="78">
        <f>C44/C42</f>
        <v>8.4194121018128953E-2</v>
      </c>
      <c r="M44" s="78">
        <f t="shared" ref="M44:R44" si="39">D44/D42</f>
        <v>5.512066517947678E-2</v>
      </c>
      <c r="N44" s="78">
        <f t="shared" si="39"/>
        <v>4.6174846435440842E-2</v>
      </c>
      <c r="O44" s="78">
        <f t="shared" si="39"/>
        <v>3.9723753045246765E-2</v>
      </c>
      <c r="P44" s="78">
        <f t="shared" si="39"/>
        <v>5.1254166870109058E-2</v>
      </c>
      <c r="Q44" s="78">
        <f t="shared" si="39"/>
        <v>4.3738459436710342E-2</v>
      </c>
      <c r="R44" s="78">
        <f t="shared" si="39"/>
        <v>4.723378941106484E-2</v>
      </c>
      <c r="S44" s="341">
        <f>J44/J42</f>
        <v>5.4241416992987887E-2</v>
      </c>
      <c r="U44" s="106">
        <f t="shared" si="2"/>
        <v>0.89513456184541962</v>
      </c>
      <c r="V44" s="105">
        <f t="shared" si="3"/>
        <v>0.70076275819230471</v>
      </c>
    </row>
    <row r="45" spans="1:16384" ht="20.100000000000001" customHeight="1" thickBot="1" x14ac:dyDescent="0.3">
      <c r="A45" s="75" t="s">
        <v>23</v>
      </c>
      <c r="B45" s="101"/>
      <c r="C45" s="84">
        <f t="shared" ref="C45:J46" si="40">C7+C10+C13+C16+C18+C21+C24+C27+C30+C33+C36+C39+C42</f>
        <v>109737188</v>
      </c>
      <c r="D45" s="85">
        <f t="shared" si="40"/>
        <v>112363732</v>
      </c>
      <c r="E45" s="85">
        <f t="shared" ref="E45:H45" si="41">E7+E10+E13+E16+E18+E21+E24+E27+E30+E33+E36+E39+E42</f>
        <v>115103876</v>
      </c>
      <c r="F45" s="85">
        <f t="shared" si="41"/>
        <v>124601025</v>
      </c>
      <c r="G45" s="85">
        <f t="shared" si="41"/>
        <v>112024993</v>
      </c>
      <c r="H45" s="85">
        <f t="shared" si="41"/>
        <v>117099843</v>
      </c>
      <c r="I45" s="192">
        <f t="shared" si="40"/>
        <v>83675066</v>
      </c>
      <c r="J45" s="190">
        <f t="shared" si="40"/>
        <v>90025588</v>
      </c>
      <c r="L45" s="90">
        <f>L7+L10+L13+L16+L18+L21+L24+L27+L30+L33+L36+L39+L42</f>
        <v>1.0000000000000002</v>
      </c>
      <c r="M45" s="90">
        <f t="shared" ref="M45:R45" si="42">M7+M10+M13+M16+M18+M21+M24+M27+M30+M33+M36+M39+M42</f>
        <v>1</v>
      </c>
      <c r="N45" s="90">
        <f t="shared" si="42"/>
        <v>1</v>
      </c>
      <c r="O45" s="90">
        <f t="shared" si="42"/>
        <v>0.99999999999999989</v>
      </c>
      <c r="P45" s="90">
        <f t="shared" si="42"/>
        <v>1</v>
      </c>
      <c r="Q45" s="90">
        <f t="shared" si="42"/>
        <v>1</v>
      </c>
      <c r="R45" s="90">
        <f t="shared" si="42"/>
        <v>1</v>
      </c>
      <c r="S45" s="342">
        <f>S7+S10+S13+S16+S18+S21+S24+S27+S30+S33+S36+S39+S42</f>
        <v>1</v>
      </c>
      <c r="U45" s="94">
        <f t="shared" si="2"/>
        <v>7.5895034250704985E-2</v>
      </c>
      <c r="V45" s="134">
        <f t="shared" si="3"/>
        <v>0</v>
      </c>
    </row>
    <row r="46" spans="1:16384" customFormat="1" ht="20.100000000000001" customHeight="1" x14ac:dyDescent="0.25">
      <c r="A46" s="24"/>
      <c r="B46" t="s">
        <v>19</v>
      </c>
      <c r="C46" s="329">
        <f t="shared" si="40"/>
        <v>60940974</v>
      </c>
      <c r="D46" s="330">
        <f t="shared" si="40"/>
        <v>61562776</v>
      </c>
      <c r="E46" s="330">
        <f t="shared" ref="E46:F46" si="43">E8+E11+E14+E17+E19+E22+E25+E28+E31+E34+E37+E40+E43</f>
        <v>65825292</v>
      </c>
      <c r="F46" s="330">
        <f t="shared" si="43"/>
        <v>72491858</v>
      </c>
      <c r="G46" s="330">
        <f t="shared" si="40"/>
        <v>64218925</v>
      </c>
      <c r="H46" s="255">
        <f t="shared" si="40"/>
        <v>67014707</v>
      </c>
      <c r="I46" s="330">
        <f t="shared" si="40"/>
        <v>47952861</v>
      </c>
      <c r="J46" s="191">
        <f t="shared" si="40"/>
        <v>50195924</v>
      </c>
      <c r="L46" s="97">
        <f>C46/C45</f>
        <v>0.55533566251032418</v>
      </c>
      <c r="M46" s="97">
        <f t="shared" ref="M46:R46" si="44">D46/D45</f>
        <v>0.54788831684586625</v>
      </c>
      <c r="N46" s="97">
        <f t="shared" si="44"/>
        <v>0.57187728413246486</v>
      </c>
      <c r="O46" s="97">
        <f t="shared" si="44"/>
        <v>0.58179182715390987</v>
      </c>
      <c r="P46" s="97">
        <f t="shared" si="44"/>
        <v>0.57325533597667799</v>
      </c>
      <c r="Q46" s="97">
        <f t="shared" si="44"/>
        <v>0.57228690733599019</v>
      </c>
      <c r="R46" s="97">
        <f t="shared" si="44"/>
        <v>0.5730842327629595</v>
      </c>
      <c r="S46" s="341">
        <f>J46/J45</f>
        <v>0.5575739644155393</v>
      </c>
      <c r="U46" s="108">
        <f t="shared" si="2"/>
        <v>4.6776416531226363E-2</v>
      </c>
      <c r="V46" s="105">
        <f t="shared" si="3"/>
        <v>-1.5510268347420197</v>
      </c>
    </row>
    <row r="47" spans="1:16384" customFormat="1" ht="20.100000000000001" customHeight="1" thickBot="1" x14ac:dyDescent="0.3">
      <c r="A47" s="32"/>
      <c r="B47" s="25" t="s">
        <v>20</v>
      </c>
      <c r="C47" s="33">
        <f t="shared" ref="C47:J47" si="45">C9+C12+C15+C20+C23+C26+C29+C32+C35+C38+C41+C44</f>
        <v>48796214</v>
      </c>
      <c r="D47" s="34">
        <f t="shared" si="45"/>
        <v>50800956</v>
      </c>
      <c r="E47" s="34">
        <f t="shared" ref="E47:F47" si="46">E9+E12+E15+E20+E23+E26+E29+E32+E35+E38+E41+E44</f>
        <v>49278584</v>
      </c>
      <c r="F47" s="34">
        <f t="shared" si="46"/>
        <v>52109167</v>
      </c>
      <c r="G47" s="34">
        <f t="shared" si="45"/>
        <v>47806068</v>
      </c>
      <c r="H47" s="44">
        <f t="shared" si="45"/>
        <v>50085136</v>
      </c>
      <c r="I47" s="34">
        <f t="shared" si="45"/>
        <v>35722205</v>
      </c>
      <c r="J47" s="164">
        <f t="shared" si="45"/>
        <v>39829664</v>
      </c>
      <c r="L47" s="237">
        <f>C47/C45</f>
        <v>0.44466433748967577</v>
      </c>
      <c r="M47" s="237">
        <f t="shared" ref="M47:R47" si="47">D47/D45</f>
        <v>0.45211168315413375</v>
      </c>
      <c r="N47" s="237">
        <f t="shared" si="47"/>
        <v>0.42812271586753514</v>
      </c>
      <c r="O47" s="237">
        <f t="shared" si="47"/>
        <v>0.41820817284609013</v>
      </c>
      <c r="P47" s="237">
        <f t="shared" si="47"/>
        <v>0.42674466402332201</v>
      </c>
      <c r="Q47" s="237">
        <f t="shared" si="47"/>
        <v>0.42771309266400981</v>
      </c>
      <c r="R47" s="237">
        <f t="shared" si="47"/>
        <v>0.4269157672370405</v>
      </c>
      <c r="S47" s="343">
        <f>J47/J45</f>
        <v>0.4424260355844607</v>
      </c>
      <c r="U47" s="106">
        <f t="shared" si="2"/>
        <v>0.11498335559073131</v>
      </c>
      <c r="V47" s="107">
        <f t="shared" si="3"/>
        <v>1.5510268347420197</v>
      </c>
    </row>
    <row r="50" spans="1:22" x14ac:dyDescent="0.25">
      <c r="A50" s="1" t="s">
        <v>25</v>
      </c>
      <c r="L50" s="1" t="s">
        <v>27</v>
      </c>
    </row>
    <row r="51" spans="1:22" ht="20.100000000000001" customHeight="1" thickBot="1" x14ac:dyDescent="0.3"/>
    <row r="52" spans="1:22" ht="20.100000000000001" customHeight="1" x14ac:dyDescent="0.25">
      <c r="A52" s="417" t="s">
        <v>31</v>
      </c>
      <c r="B52" s="440"/>
      <c r="C52" s="419">
        <v>2016</v>
      </c>
      <c r="D52" s="421">
        <v>2017</v>
      </c>
      <c r="E52" s="431">
        <v>2018</v>
      </c>
      <c r="F52" s="421">
        <v>2019</v>
      </c>
      <c r="G52" s="421">
        <v>2020</v>
      </c>
      <c r="H52" s="425">
        <v>2021</v>
      </c>
      <c r="I52" s="427" t="str">
        <f>I5</f>
        <v>janeiro - setembro</v>
      </c>
      <c r="J52" s="428"/>
      <c r="L52" s="448">
        <v>2016</v>
      </c>
      <c r="M52" s="421">
        <v>2017</v>
      </c>
      <c r="N52" s="421">
        <v>2018</v>
      </c>
      <c r="O52" s="425">
        <v>2019</v>
      </c>
      <c r="P52" s="425">
        <v>2020</v>
      </c>
      <c r="Q52" s="425">
        <v>2021</v>
      </c>
      <c r="R52" s="427" t="str">
        <f>I52</f>
        <v>janeiro - setembro</v>
      </c>
      <c r="S52" s="428"/>
      <c r="U52" s="446" t="s">
        <v>85</v>
      </c>
      <c r="V52" s="447"/>
    </row>
    <row r="53" spans="1:22" ht="20.100000000000001" customHeight="1" thickBot="1" x14ac:dyDescent="0.3">
      <c r="A53" s="441"/>
      <c r="B53" s="442"/>
      <c r="C53" s="436">
        <v>2016</v>
      </c>
      <c r="D53" s="435">
        <v>2017</v>
      </c>
      <c r="E53" s="439"/>
      <c r="F53" s="435"/>
      <c r="G53" s="435">
        <v>2018</v>
      </c>
      <c r="H53" s="445"/>
      <c r="I53" s="168">
        <v>2021</v>
      </c>
      <c r="J53" s="170">
        <v>2022</v>
      </c>
      <c r="L53" s="449"/>
      <c r="M53" s="435"/>
      <c r="N53" s="435"/>
      <c r="O53" s="445"/>
      <c r="P53" s="445"/>
      <c r="Q53" s="445"/>
      <c r="R53" s="168">
        <v>2021</v>
      </c>
      <c r="S53" s="170">
        <v>2022</v>
      </c>
      <c r="U53" s="132" t="s">
        <v>0</v>
      </c>
      <c r="V53" s="133" t="s">
        <v>40</v>
      </c>
    </row>
    <row r="54" spans="1:22" ht="20.100000000000001" customHeight="1" thickBot="1" x14ac:dyDescent="0.3">
      <c r="A54" s="5" t="s">
        <v>10</v>
      </c>
      <c r="B54" s="6"/>
      <c r="C54" s="13">
        <v>82481768</v>
      </c>
      <c r="D54" s="14">
        <v>93437664</v>
      </c>
      <c r="E54" s="14">
        <v>97313334</v>
      </c>
      <c r="F54" s="14">
        <v>104246485</v>
      </c>
      <c r="G54" s="14">
        <v>83019607</v>
      </c>
      <c r="H54" s="15">
        <v>85825564</v>
      </c>
      <c r="I54" s="14">
        <v>62968224</v>
      </c>
      <c r="J54" s="162">
        <v>83004668</v>
      </c>
      <c r="L54" s="136">
        <f>C54/C92</f>
        <v>0.1580080019490965</v>
      </c>
      <c r="M54" s="136">
        <f t="shared" ref="M54" si="48">D54/D92</f>
        <v>0.16173285522493666</v>
      </c>
      <c r="N54" s="136">
        <f t="shared" ref="N54" si="49">E54/E92</f>
        <v>0.15611199211573379</v>
      </c>
      <c r="O54" s="136">
        <f t="shared" ref="O54" si="50">F54/F92</f>
        <v>0.15251053459063599</v>
      </c>
      <c r="P54" s="136">
        <f t="shared" ref="P54" si="51">G54/G92</f>
        <v>0.1542406317815363</v>
      </c>
      <c r="Q54" s="136">
        <f t="shared" ref="Q54" si="52">H54/H92</f>
        <v>0.14846787393853411</v>
      </c>
      <c r="R54" s="136">
        <f t="shared" ref="R54" si="53">I54/I92</f>
        <v>0.16017371714938236</v>
      </c>
      <c r="S54" s="340">
        <f>J54/J92</f>
        <v>0.15792277221541845</v>
      </c>
      <c r="U54" s="103">
        <f>(J54-I54)/I54</f>
        <v>0.31819928731037422</v>
      </c>
      <c r="V54" s="102">
        <f>(S54-R54)*100</f>
        <v>-0.22509449339639109</v>
      </c>
    </row>
    <row r="55" spans="1:22" ht="20.100000000000001" customHeight="1" x14ac:dyDescent="0.25">
      <c r="A55" s="24"/>
      <c r="B55" t="s">
        <v>19</v>
      </c>
      <c r="C55" s="10">
        <v>2610251</v>
      </c>
      <c r="D55" s="11">
        <v>2259852</v>
      </c>
      <c r="E55" s="11">
        <v>3686249</v>
      </c>
      <c r="F55" s="11">
        <v>3982815</v>
      </c>
      <c r="G55" s="11">
        <v>2824740</v>
      </c>
      <c r="H55" s="12">
        <v>5015893</v>
      </c>
      <c r="I55" s="11">
        <v>3424555</v>
      </c>
      <c r="J55" s="163">
        <v>5373472</v>
      </c>
      <c r="L55" s="78">
        <f>C55/C54</f>
        <v>3.1646399723148512E-2</v>
      </c>
      <c r="M55" s="78">
        <f t="shared" ref="M55" si="54">D55/D54</f>
        <v>2.4185664573121178E-2</v>
      </c>
      <c r="N55" s="78">
        <f t="shared" ref="N55" si="55">E55/E54</f>
        <v>3.7880204577103484E-2</v>
      </c>
      <c r="O55" s="78">
        <f t="shared" ref="O55" si="56">F55/F54</f>
        <v>3.8205748615888581E-2</v>
      </c>
      <c r="P55" s="78">
        <f t="shared" ref="P55" si="57">G55/G54</f>
        <v>3.4024974365392986E-2</v>
      </c>
      <c r="Q55" s="78">
        <f t="shared" ref="Q55" si="58">H55/H54</f>
        <v>5.8442878394600474E-2</v>
      </c>
      <c r="R55" s="78">
        <f t="shared" ref="R55" si="59">I55/I54</f>
        <v>5.4385446856497016E-2</v>
      </c>
      <c r="S55" s="341">
        <f>J55/J54</f>
        <v>6.4736985635554856E-2</v>
      </c>
      <c r="U55" s="108">
        <f t="shared" ref="U55:U94" si="60">(J55-I55)/I55</f>
        <v>0.56910080287803821</v>
      </c>
      <c r="V55" s="105">
        <f t="shared" ref="V55:V94" si="61">(S55-R55)*100</f>
        <v>1.0351538779057838</v>
      </c>
    </row>
    <row r="56" spans="1:22" ht="20.100000000000001" customHeight="1" thickBot="1" x14ac:dyDescent="0.3">
      <c r="A56" s="24"/>
      <c r="B56" t="s">
        <v>20</v>
      </c>
      <c r="C56" s="10">
        <v>79871517</v>
      </c>
      <c r="D56" s="11">
        <v>91177812</v>
      </c>
      <c r="E56" s="11">
        <v>93627085</v>
      </c>
      <c r="F56" s="11">
        <v>100263670</v>
      </c>
      <c r="G56" s="11">
        <v>80194867</v>
      </c>
      <c r="H56" s="12">
        <v>80809671</v>
      </c>
      <c r="I56" s="11">
        <v>59543669</v>
      </c>
      <c r="J56" s="163">
        <v>77631196</v>
      </c>
      <c r="L56" s="78">
        <f>C56/C54</f>
        <v>0.96835360027685147</v>
      </c>
      <c r="M56" s="78">
        <f t="shared" ref="M56" si="62">D56/D54</f>
        <v>0.97581433542687879</v>
      </c>
      <c r="N56" s="78">
        <f t="shared" ref="N56" si="63">E56/E54</f>
        <v>0.9621197954228965</v>
      </c>
      <c r="O56" s="78">
        <f t="shared" ref="O56" si="64">F56/F54</f>
        <v>0.96179425138411145</v>
      </c>
      <c r="P56" s="78">
        <f t="shared" ref="P56" si="65">G56/G54</f>
        <v>0.96597502563460702</v>
      </c>
      <c r="Q56" s="78">
        <f t="shared" ref="Q56" si="66">H56/H54</f>
        <v>0.94155712160539951</v>
      </c>
      <c r="R56" s="78">
        <f t="shared" ref="R56" si="67">I56/I54</f>
        <v>0.94561455314350296</v>
      </c>
      <c r="S56" s="341">
        <f>J56/J54</f>
        <v>0.93526301436444514</v>
      </c>
      <c r="U56" s="106">
        <f t="shared" si="60"/>
        <v>0.3037691043190503</v>
      </c>
      <c r="V56" s="105">
        <f t="shared" si="61"/>
        <v>-1.0351538779057812</v>
      </c>
    </row>
    <row r="57" spans="1:22" ht="20.100000000000001" customHeight="1" thickBot="1" x14ac:dyDescent="0.3">
      <c r="A57" s="5" t="s">
        <v>18</v>
      </c>
      <c r="B57" s="6"/>
      <c r="C57" s="13">
        <v>2459083</v>
      </c>
      <c r="D57" s="14">
        <v>3643226</v>
      </c>
      <c r="E57" s="14">
        <v>2343015</v>
      </c>
      <c r="F57" s="14">
        <v>2552109</v>
      </c>
      <c r="G57" s="14">
        <v>1731296</v>
      </c>
      <c r="H57" s="15">
        <v>1831377</v>
      </c>
      <c r="I57" s="14">
        <v>1185009</v>
      </c>
      <c r="J57" s="162">
        <v>1817375</v>
      </c>
      <c r="L57" s="136">
        <f>C57/C92</f>
        <v>4.7107961053525198E-3</v>
      </c>
      <c r="M57" s="136">
        <f t="shared" ref="M57" si="68">D57/D92</f>
        <v>6.3061223706290968E-3</v>
      </c>
      <c r="N57" s="136">
        <f t="shared" ref="N57" si="69">E57/E92</f>
        <v>3.7587114136593655E-3</v>
      </c>
      <c r="O57" s="136">
        <f t="shared" ref="O57" si="70">F57/F92</f>
        <v>3.7336847177492213E-3</v>
      </c>
      <c r="P57" s="136">
        <f t="shared" ref="P57" si="71">G57/G92</f>
        <v>3.2165436393940851E-3</v>
      </c>
      <c r="Q57" s="136">
        <f t="shared" ref="Q57" si="72">H57/H92</f>
        <v>3.1680613199341259E-3</v>
      </c>
      <c r="R57" s="136">
        <f t="shared" ref="R57" si="73">I57/I92</f>
        <v>3.0143346012978297E-3</v>
      </c>
      <c r="S57" s="340">
        <f>J57/J92</f>
        <v>3.4576958750680881E-3</v>
      </c>
      <c r="U57" s="103">
        <f t="shared" si="60"/>
        <v>0.53363814114491959</v>
      </c>
      <c r="V57" s="102">
        <f t="shared" si="61"/>
        <v>4.4336127377025837E-2</v>
      </c>
    </row>
    <row r="58" spans="1:22" ht="20.100000000000001" customHeight="1" x14ac:dyDescent="0.25">
      <c r="A58" s="24"/>
      <c r="B58" t="s">
        <v>19</v>
      </c>
      <c r="C58" s="10">
        <v>2378922</v>
      </c>
      <c r="D58" s="11">
        <v>3434817</v>
      </c>
      <c r="E58" s="11">
        <v>1876580</v>
      </c>
      <c r="F58" s="11">
        <v>1704467</v>
      </c>
      <c r="G58" s="11">
        <v>1167332</v>
      </c>
      <c r="H58" s="12">
        <v>1110951</v>
      </c>
      <c r="I58" s="11">
        <v>707110</v>
      </c>
      <c r="J58" s="163">
        <v>1110963</v>
      </c>
      <c r="L58" s="78">
        <f>C58/C57</f>
        <v>0.96740207630242658</v>
      </c>
      <c r="M58" s="78">
        <f t="shared" ref="M58" si="74">D58/D57</f>
        <v>0.94279547851272472</v>
      </c>
      <c r="N58" s="78">
        <f t="shared" ref="N58" si="75">E58/E57</f>
        <v>0.80092530350851365</v>
      </c>
      <c r="O58" s="78">
        <f t="shared" ref="O58" si="76">F58/F57</f>
        <v>0.66786606684902561</v>
      </c>
      <c r="P58" s="78">
        <f t="shared" ref="P58" si="77">G58/G57</f>
        <v>0.67425327615843855</v>
      </c>
      <c r="Q58" s="78">
        <f t="shared" ref="Q58" si="78">H58/H57</f>
        <v>0.60662059204631269</v>
      </c>
      <c r="R58" s="78">
        <f t="shared" ref="R58" si="79">I58/I57</f>
        <v>0.59671276758235592</v>
      </c>
      <c r="S58" s="341">
        <f>J58/J57</f>
        <v>0.61130091478093407</v>
      </c>
      <c r="U58" s="108">
        <f t="shared" si="60"/>
        <v>0.57113178996195779</v>
      </c>
      <c r="V58" s="105">
        <f t="shared" si="61"/>
        <v>1.458814719857815</v>
      </c>
    </row>
    <row r="59" spans="1:22" ht="20.100000000000001" customHeight="1" thickBot="1" x14ac:dyDescent="0.3">
      <c r="A59" s="24"/>
      <c r="B59" t="s">
        <v>20</v>
      </c>
      <c r="C59" s="10">
        <v>80161</v>
      </c>
      <c r="D59" s="11">
        <v>208409</v>
      </c>
      <c r="E59" s="11">
        <v>466435</v>
      </c>
      <c r="F59" s="11">
        <v>847642</v>
      </c>
      <c r="G59" s="11">
        <v>563964</v>
      </c>
      <c r="H59" s="12">
        <v>720426</v>
      </c>
      <c r="I59" s="11">
        <v>477899</v>
      </c>
      <c r="J59" s="163">
        <v>706412</v>
      </c>
      <c r="L59" s="78">
        <f>C59/C57</f>
        <v>3.2597923697573444E-2</v>
      </c>
      <c r="M59" s="78">
        <f t="shared" ref="M59" si="80">D59/D57</f>
        <v>5.7204521487275291E-2</v>
      </c>
      <c r="N59" s="78">
        <f t="shared" ref="N59" si="81">E59/E57</f>
        <v>0.1990746964914864</v>
      </c>
      <c r="O59" s="78">
        <f t="shared" ref="O59" si="82">F59/F57</f>
        <v>0.33213393315097434</v>
      </c>
      <c r="P59" s="78">
        <f t="shared" ref="P59" si="83">G59/G57</f>
        <v>0.32574672384156145</v>
      </c>
      <c r="Q59" s="78">
        <f t="shared" ref="Q59" si="84">H59/H57</f>
        <v>0.39337940795368731</v>
      </c>
      <c r="R59" s="78">
        <f t="shared" ref="R59" si="85">I59/I57</f>
        <v>0.40328723241764408</v>
      </c>
      <c r="S59" s="341">
        <f>J59/J57</f>
        <v>0.38869908521906599</v>
      </c>
      <c r="U59" s="106">
        <f t="shared" si="60"/>
        <v>0.47816170362356902</v>
      </c>
      <c r="V59" s="105">
        <f t="shared" si="61"/>
        <v>-1.4588147198578094</v>
      </c>
    </row>
    <row r="60" spans="1:22" ht="20.100000000000001" customHeight="1" thickBot="1" x14ac:dyDescent="0.3">
      <c r="A60" s="5" t="s">
        <v>15</v>
      </c>
      <c r="B60" s="6"/>
      <c r="C60" s="13">
        <v>83753681</v>
      </c>
      <c r="D60" s="14">
        <v>105319161</v>
      </c>
      <c r="E60" s="14">
        <v>111596848</v>
      </c>
      <c r="F60" s="14">
        <v>124035711</v>
      </c>
      <c r="G60" s="14">
        <v>101747091</v>
      </c>
      <c r="H60" s="15">
        <v>115367068</v>
      </c>
      <c r="I60" s="14">
        <v>74424348</v>
      </c>
      <c r="J60" s="162">
        <v>109756241</v>
      </c>
      <c r="L60" s="136">
        <f>C60/C92</f>
        <v>0.16044456989200337</v>
      </c>
      <c r="M60" s="136">
        <f t="shared" ref="M60" si="86">D60/D92</f>
        <v>0.18229874216916203</v>
      </c>
      <c r="N60" s="136">
        <f t="shared" ref="N60" si="87">E60/E92</f>
        <v>0.17902589027642132</v>
      </c>
      <c r="O60" s="136">
        <f t="shared" ref="O60" si="88">F60/F92</f>
        <v>0.18146177871550903</v>
      </c>
      <c r="P60" s="136">
        <f t="shared" ref="P60" si="89">G60/G92</f>
        <v>0.18903408682449516</v>
      </c>
      <c r="Q60" s="136">
        <f t="shared" ref="Q60" si="90">H60/H92</f>
        <v>0.19957111273375719</v>
      </c>
      <c r="R60" s="136">
        <f t="shared" ref="R60" si="91">I60/I92</f>
        <v>0.18931492280263773</v>
      </c>
      <c r="S60" s="340">
        <f>J60/J92</f>
        <v>0.20881969971452174</v>
      </c>
      <c r="U60" s="103">
        <f t="shared" si="60"/>
        <v>0.47473567386844961</v>
      </c>
      <c r="V60" s="102">
        <f t="shared" si="61"/>
        <v>1.9504776911884014</v>
      </c>
    </row>
    <row r="61" spans="1:22" ht="20.100000000000001" customHeight="1" x14ac:dyDescent="0.25">
      <c r="A61" s="24"/>
      <c r="B61" t="s">
        <v>19</v>
      </c>
      <c r="C61" s="10">
        <v>6040950</v>
      </c>
      <c r="D61" s="11">
        <v>5299924</v>
      </c>
      <c r="E61" s="11">
        <v>4849775</v>
      </c>
      <c r="F61" s="11">
        <v>2935756</v>
      </c>
      <c r="G61" s="11">
        <v>1912534</v>
      </c>
      <c r="H61" s="12">
        <v>2528227</v>
      </c>
      <c r="I61" s="11">
        <v>1497710</v>
      </c>
      <c r="J61" s="163">
        <v>2497062</v>
      </c>
      <c r="L61" s="78">
        <f>C61/C60</f>
        <v>7.2127576100207466E-2</v>
      </c>
      <c r="M61" s="78">
        <f t="shared" ref="M61" si="92">D61/D60</f>
        <v>5.0322504942856505E-2</v>
      </c>
      <c r="N61" s="78">
        <f t="shared" ref="N61" si="93">E61/E60</f>
        <v>4.3457992648681262E-2</v>
      </c>
      <c r="O61" s="78">
        <f t="shared" ref="O61" si="94">F61/F60</f>
        <v>2.3668635236831111E-2</v>
      </c>
      <c r="P61" s="78">
        <f t="shared" ref="P61" si="95">G61/G60</f>
        <v>1.879694034692353E-2</v>
      </c>
      <c r="Q61" s="78">
        <f t="shared" ref="Q61" si="96">H61/H60</f>
        <v>2.1914633385672937E-2</v>
      </c>
      <c r="R61" s="78">
        <f t="shared" ref="R61" si="97">I61/I60</f>
        <v>2.0123925035930447E-2</v>
      </c>
      <c r="S61" s="341">
        <f>J61/J60</f>
        <v>2.2750979600330883E-2</v>
      </c>
      <c r="U61" s="108">
        <f t="shared" si="60"/>
        <v>0.66725334009921811</v>
      </c>
      <c r="V61" s="105">
        <f t="shared" si="61"/>
        <v>0.26270545644004362</v>
      </c>
    </row>
    <row r="62" spans="1:22" ht="20.100000000000001" customHeight="1" thickBot="1" x14ac:dyDescent="0.3">
      <c r="A62" s="24"/>
      <c r="B62" t="s">
        <v>20</v>
      </c>
      <c r="C62" s="10">
        <v>77712731</v>
      </c>
      <c r="D62" s="11">
        <v>100019237</v>
      </c>
      <c r="E62" s="11">
        <v>106747073</v>
      </c>
      <c r="F62" s="11">
        <v>121099955</v>
      </c>
      <c r="G62" s="11">
        <v>99834557</v>
      </c>
      <c r="H62" s="12">
        <v>112838841</v>
      </c>
      <c r="I62" s="11">
        <v>72926638</v>
      </c>
      <c r="J62" s="163">
        <v>107259179</v>
      </c>
      <c r="L62" s="78">
        <f>C62/C60</f>
        <v>0.92787242389979252</v>
      </c>
      <c r="M62" s="78">
        <f t="shared" ref="M62" si="98">D62/D60</f>
        <v>0.94967749505714349</v>
      </c>
      <c r="N62" s="78">
        <f t="shared" ref="N62" si="99">E62/E60</f>
        <v>0.95654200735131878</v>
      </c>
      <c r="O62" s="78">
        <f t="shared" ref="O62" si="100">F62/F60</f>
        <v>0.97633136476316884</v>
      </c>
      <c r="P62" s="78">
        <f t="shared" ref="P62" si="101">G62/G60</f>
        <v>0.98120305965307641</v>
      </c>
      <c r="Q62" s="78">
        <f t="shared" ref="Q62" si="102">H62/H60</f>
        <v>0.9780853666143271</v>
      </c>
      <c r="R62" s="78">
        <f t="shared" ref="R62" si="103">I62/I60</f>
        <v>0.97987607496406959</v>
      </c>
      <c r="S62" s="341">
        <f>J62/J60</f>
        <v>0.9772490203996691</v>
      </c>
      <c r="U62" s="106">
        <f t="shared" si="60"/>
        <v>0.47078189728148445</v>
      </c>
      <c r="V62" s="105">
        <f t="shared" si="61"/>
        <v>-0.26270545644004883</v>
      </c>
    </row>
    <row r="63" spans="1:22" ht="20.100000000000001" customHeight="1" thickBot="1" x14ac:dyDescent="0.3">
      <c r="A63" s="5" t="s">
        <v>8</v>
      </c>
      <c r="B63" s="6"/>
      <c r="C63" s="13">
        <v>379930</v>
      </c>
      <c r="D63" s="14">
        <v>237175</v>
      </c>
      <c r="E63" s="14">
        <v>674966</v>
      </c>
      <c r="F63" s="14">
        <v>662159</v>
      </c>
      <c r="G63" s="14">
        <v>218943</v>
      </c>
      <c r="H63" s="15">
        <v>259736</v>
      </c>
      <c r="I63" s="14">
        <v>193945</v>
      </c>
      <c r="J63" s="162">
        <v>316010</v>
      </c>
      <c r="L63" s="136">
        <f>C63/C92</f>
        <v>7.2782120990083816E-4</v>
      </c>
      <c r="M63" s="136">
        <f t="shared" ref="M63" si="104">D63/D92</f>
        <v>4.1053027543554974E-4</v>
      </c>
      <c r="N63" s="136">
        <f t="shared" ref="N63" si="105">E63/E92</f>
        <v>1.0827939249351828E-3</v>
      </c>
      <c r="O63" s="136">
        <f t="shared" ref="O63" si="106">F63/F92</f>
        <v>9.687254498221301E-4</v>
      </c>
      <c r="P63" s="136">
        <f t="shared" ref="P63" si="107">G63/G92</f>
        <v>4.0677025421410271E-4</v>
      </c>
      <c r="Q63" s="136">
        <f t="shared" ref="Q63" si="108">H63/H92</f>
        <v>4.4931195215098261E-4</v>
      </c>
      <c r="R63" s="136">
        <f t="shared" ref="R63" si="109">I63/I92</f>
        <v>4.9334234950849118E-4</v>
      </c>
      <c r="S63" s="340">
        <f>J63/J92</f>
        <v>6.0123335771663329E-4</v>
      </c>
      <c r="U63" s="103">
        <f t="shared" si="60"/>
        <v>0.62937946324989047</v>
      </c>
      <c r="V63" s="102">
        <f t="shared" si="61"/>
        <v>1.0789100820814211E-2</v>
      </c>
    </row>
    <row r="64" spans="1:22" ht="20.100000000000001" customHeight="1" thickBot="1" x14ac:dyDescent="0.3">
      <c r="A64" s="24"/>
      <c r="B64" t="s">
        <v>19</v>
      </c>
      <c r="C64" s="10">
        <v>379930</v>
      </c>
      <c r="D64" s="11">
        <v>237175</v>
      </c>
      <c r="E64" s="11">
        <v>674966</v>
      </c>
      <c r="F64" s="11">
        <v>662159</v>
      </c>
      <c r="G64" s="11">
        <v>218943</v>
      </c>
      <c r="H64" s="12">
        <v>259736</v>
      </c>
      <c r="I64" s="11">
        <v>193945</v>
      </c>
      <c r="J64" s="163">
        <v>316010</v>
      </c>
      <c r="L64" s="78">
        <f>C64/C63</f>
        <v>1</v>
      </c>
      <c r="M64" s="78">
        <f t="shared" ref="M64" si="110">D64/D63</f>
        <v>1</v>
      </c>
      <c r="N64" s="78">
        <f t="shared" ref="N64" si="111">E64/E63</f>
        <v>1</v>
      </c>
      <c r="O64" s="78">
        <f t="shared" ref="O64" si="112">F64/F63</f>
        <v>1</v>
      </c>
      <c r="P64" s="78">
        <f t="shared" ref="P64" si="113">G64/G63</f>
        <v>1</v>
      </c>
      <c r="Q64" s="78">
        <f t="shared" ref="Q64" si="114">H64/H63</f>
        <v>1</v>
      </c>
      <c r="R64" s="78">
        <f t="shared" ref="R64" si="115">I64/I63</f>
        <v>1</v>
      </c>
      <c r="S64" s="341">
        <f>J64/J63</f>
        <v>1</v>
      </c>
      <c r="U64" s="156">
        <f t="shared" si="60"/>
        <v>0.62937946324989047</v>
      </c>
      <c r="V64" s="105">
        <f t="shared" si="61"/>
        <v>0</v>
      </c>
    </row>
    <row r="65" spans="1:22" ht="20.100000000000001" customHeight="1" thickBot="1" x14ac:dyDescent="0.3">
      <c r="A65" s="5" t="s">
        <v>16</v>
      </c>
      <c r="B65" s="6"/>
      <c r="C65" s="13">
        <v>339653</v>
      </c>
      <c r="D65" s="14">
        <v>184063</v>
      </c>
      <c r="E65" s="14">
        <v>176558</v>
      </c>
      <c r="F65" s="14">
        <v>239017</v>
      </c>
      <c r="G65" s="14">
        <v>452182</v>
      </c>
      <c r="H65" s="15">
        <v>229489</v>
      </c>
      <c r="I65" s="14">
        <v>154444</v>
      </c>
      <c r="J65" s="162">
        <v>222732</v>
      </c>
      <c r="L65" s="136">
        <f>C65/C92</f>
        <v>6.506636943817266E-4</v>
      </c>
      <c r="M65" s="136">
        <f t="shared" ref="M65" si="116">D65/D92</f>
        <v>3.185978036786912E-4</v>
      </c>
      <c r="N65" s="136">
        <f t="shared" ref="N65" si="117">E65/E92</f>
        <v>2.8323786649802506E-4</v>
      </c>
      <c r="O65" s="136">
        <f t="shared" ref="O65" si="118">F65/F92</f>
        <v>3.4967711809419806E-4</v>
      </c>
      <c r="P65" s="136">
        <f t="shared" ref="P65" si="119">G65/G92</f>
        <v>8.4010078920559864E-4</v>
      </c>
      <c r="Q65" s="136">
        <f t="shared" ref="Q65" si="120">H65/H92</f>
        <v>3.9698829036859291E-4</v>
      </c>
      <c r="R65" s="136">
        <f t="shared" ref="R65" si="121">I65/I92</f>
        <v>3.9286274885915807E-4</v>
      </c>
      <c r="S65" s="340">
        <f>J65/J92</f>
        <v>4.2376478032638579E-4</v>
      </c>
      <c r="U65" s="103">
        <f t="shared" si="60"/>
        <v>0.44215379037061975</v>
      </c>
      <c r="V65" s="102">
        <f t="shared" si="61"/>
        <v>3.0902031467227717E-3</v>
      </c>
    </row>
    <row r="66" spans="1:22" ht="20.100000000000001" customHeight="1" x14ac:dyDescent="0.25">
      <c r="A66" s="24"/>
      <c r="B66" t="s">
        <v>19</v>
      </c>
      <c r="C66" s="10">
        <v>318043</v>
      </c>
      <c r="D66" s="11">
        <v>146731</v>
      </c>
      <c r="E66" s="11">
        <v>113871</v>
      </c>
      <c r="F66" s="11">
        <v>171892</v>
      </c>
      <c r="G66" s="11">
        <v>211359</v>
      </c>
      <c r="H66" s="12">
        <v>162674</v>
      </c>
      <c r="I66" s="11">
        <v>93294</v>
      </c>
      <c r="J66" s="163">
        <v>194762</v>
      </c>
      <c r="L66" s="78">
        <f>C66/C65</f>
        <v>0.93637624281251752</v>
      </c>
      <c r="M66" s="78">
        <f t="shared" ref="M66" si="122">D66/D65</f>
        <v>0.79717814009333765</v>
      </c>
      <c r="N66" s="78">
        <f t="shared" ref="N66" si="123">E66/E65</f>
        <v>0.64494953499699814</v>
      </c>
      <c r="O66" s="78">
        <f t="shared" ref="O66" si="124">F66/F65</f>
        <v>0.71916223532217372</v>
      </c>
      <c r="P66" s="78">
        <f t="shared" ref="P66" si="125">G66/G65</f>
        <v>0.46742019806184237</v>
      </c>
      <c r="Q66" s="78">
        <f t="shared" ref="Q66" si="126">H66/H65</f>
        <v>0.70885314764542096</v>
      </c>
      <c r="R66" s="78">
        <f t="shared" ref="R66" si="127">I66/I65</f>
        <v>0.60406360881614052</v>
      </c>
      <c r="S66" s="341">
        <f>J66/J65</f>
        <v>0.87442307346946102</v>
      </c>
      <c r="U66" s="108">
        <f t="shared" si="60"/>
        <v>1.0876154951015071</v>
      </c>
      <c r="V66" s="105">
        <f t="shared" si="61"/>
        <v>27.035946465332049</v>
      </c>
    </row>
    <row r="67" spans="1:22" ht="20.100000000000001" customHeight="1" thickBot="1" x14ac:dyDescent="0.3">
      <c r="A67" s="24"/>
      <c r="B67" t="s">
        <v>20</v>
      </c>
      <c r="C67" s="10">
        <v>21610</v>
      </c>
      <c r="D67" s="11">
        <v>37332</v>
      </c>
      <c r="E67" s="11">
        <v>62687</v>
      </c>
      <c r="F67" s="11">
        <v>67125</v>
      </c>
      <c r="G67" s="11">
        <v>240823</v>
      </c>
      <c r="H67" s="12">
        <v>66815</v>
      </c>
      <c r="I67" s="11">
        <v>61150</v>
      </c>
      <c r="J67" s="163">
        <v>27970</v>
      </c>
      <c r="L67" s="78">
        <f>C67/C65</f>
        <v>6.3623757187482519E-2</v>
      </c>
      <c r="M67" s="78">
        <f t="shared" ref="M67" si="128">D67/D65</f>
        <v>0.20282185990666241</v>
      </c>
      <c r="N67" s="78">
        <f t="shared" ref="N67" si="129">E67/E65</f>
        <v>0.35505046500300186</v>
      </c>
      <c r="O67" s="78">
        <f t="shared" ref="O67" si="130">F67/F65</f>
        <v>0.28083776467782628</v>
      </c>
      <c r="P67" s="78">
        <f t="shared" ref="P67" si="131">G67/G65</f>
        <v>0.53257980193815768</v>
      </c>
      <c r="Q67" s="78">
        <f t="shared" ref="Q67" si="132">H67/H65</f>
        <v>0.2911468523545791</v>
      </c>
      <c r="R67" s="78">
        <f t="shared" ref="R67" si="133">I67/I65</f>
        <v>0.39593639118385954</v>
      </c>
      <c r="S67" s="341">
        <f>J67/J65</f>
        <v>0.12557692653053895</v>
      </c>
      <c r="U67" s="106">
        <f t="shared" si="60"/>
        <v>-0.54260016353229767</v>
      </c>
      <c r="V67" s="105">
        <f t="shared" si="61"/>
        <v>-27.03594646533206</v>
      </c>
    </row>
    <row r="68" spans="1:22" ht="20.100000000000001" customHeight="1" thickBot="1" x14ac:dyDescent="0.3">
      <c r="A68" s="5" t="s">
        <v>21</v>
      </c>
      <c r="B68" s="6"/>
      <c r="C68" s="13">
        <v>2716697</v>
      </c>
      <c r="D68" s="14">
        <v>2538731</v>
      </c>
      <c r="E68" s="14">
        <v>3441297</v>
      </c>
      <c r="F68" s="14">
        <v>3002154</v>
      </c>
      <c r="G68" s="14">
        <v>2042247</v>
      </c>
      <c r="H68" s="15">
        <v>2072870</v>
      </c>
      <c r="I68" s="14">
        <v>1394433</v>
      </c>
      <c r="J68" s="162">
        <v>1830806</v>
      </c>
      <c r="L68" s="136">
        <f>C68/C92</f>
        <v>5.2042999959834111E-3</v>
      </c>
      <c r="M68" s="136">
        <f t="shared" ref="M68" si="134">D68/D92</f>
        <v>4.3943330312502102E-3</v>
      </c>
      <c r="N68" s="136">
        <f t="shared" ref="N68" si="135">E68/E92</f>
        <v>5.5205973123056114E-3</v>
      </c>
      <c r="O68" s="136">
        <f t="shared" ref="O68" si="136">F68/F92</f>
        <v>4.39209160350506E-3</v>
      </c>
      <c r="P68" s="136">
        <f t="shared" ref="P68" si="137">G68/G92</f>
        <v>3.7942538987681207E-3</v>
      </c>
      <c r="Q68" s="136">
        <f t="shared" ref="Q68" si="138">H68/H92</f>
        <v>3.5858150824499006E-3</v>
      </c>
      <c r="R68" s="136">
        <f t="shared" ref="R68" si="139">I68/I92</f>
        <v>3.5470512385066583E-3</v>
      </c>
      <c r="S68" s="340">
        <f>J68/J92</f>
        <v>3.4832493867528198E-3</v>
      </c>
      <c r="U68" s="103">
        <f t="shared" si="60"/>
        <v>0.31293938109611574</v>
      </c>
      <c r="V68" s="102">
        <f t="shared" si="61"/>
        <v>-6.3801851753838516E-3</v>
      </c>
    </row>
    <row r="69" spans="1:22" ht="20.100000000000001" customHeight="1" x14ac:dyDescent="0.25">
      <c r="A69" s="24"/>
      <c r="B69" t="s">
        <v>19</v>
      </c>
      <c r="C69" s="10">
        <v>1407726</v>
      </c>
      <c r="D69" s="11">
        <v>1047060</v>
      </c>
      <c r="E69" s="11">
        <v>1453617</v>
      </c>
      <c r="F69" s="11">
        <v>1213740</v>
      </c>
      <c r="G69" s="11">
        <v>814535</v>
      </c>
      <c r="H69" s="12">
        <v>593175</v>
      </c>
      <c r="I69" s="11">
        <v>427720</v>
      </c>
      <c r="J69" s="163">
        <v>426667</v>
      </c>
      <c r="L69" s="78">
        <f>C69/C68</f>
        <v>0.51817556392928621</v>
      </c>
      <c r="M69" s="78">
        <f t="shared" ref="M69" si="140">D69/D68</f>
        <v>0.41243440128158515</v>
      </c>
      <c r="N69" s="78">
        <f t="shared" ref="N69" si="141">E69/E68</f>
        <v>0.42240382042003349</v>
      </c>
      <c r="O69" s="78">
        <f t="shared" ref="O69" si="142">F69/F68</f>
        <v>0.40428971998105362</v>
      </c>
      <c r="P69" s="78">
        <f t="shared" ref="P69" si="143">G69/G68</f>
        <v>0.39884254940758879</v>
      </c>
      <c r="Q69" s="78">
        <f t="shared" ref="Q69" si="144">H69/H68</f>
        <v>0.28616121609169892</v>
      </c>
      <c r="R69" s="78">
        <f t="shared" ref="R69" si="145">I69/I68</f>
        <v>0.30673399152200215</v>
      </c>
      <c r="S69" s="341">
        <f>J69/J68</f>
        <v>0.23304872280296218</v>
      </c>
      <c r="U69" s="108">
        <f t="shared" si="60"/>
        <v>-2.4618909567006454E-3</v>
      </c>
      <c r="V69" s="105">
        <f t="shared" si="61"/>
        <v>-7.3685268719039962</v>
      </c>
    </row>
    <row r="70" spans="1:22" ht="20.100000000000001" customHeight="1" thickBot="1" x14ac:dyDescent="0.3">
      <c r="A70" s="24"/>
      <c r="B70" t="s">
        <v>20</v>
      </c>
      <c r="C70" s="10">
        <v>1308971</v>
      </c>
      <c r="D70" s="11">
        <v>1491671</v>
      </c>
      <c r="E70" s="11">
        <v>1987680</v>
      </c>
      <c r="F70" s="11">
        <v>1788414</v>
      </c>
      <c r="G70" s="11">
        <v>1227712</v>
      </c>
      <c r="H70" s="12">
        <v>1479695</v>
      </c>
      <c r="I70" s="11">
        <v>966713</v>
      </c>
      <c r="J70" s="163">
        <v>1404139</v>
      </c>
      <c r="L70" s="78">
        <f>C70/C68</f>
        <v>0.48182443607071379</v>
      </c>
      <c r="M70" s="78">
        <f t="shared" ref="M70" si="146">D70/D68</f>
        <v>0.58756559871841485</v>
      </c>
      <c r="N70" s="78">
        <f t="shared" ref="N70" si="147">E70/E68</f>
        <v>0.57759617957996656</v>
      </c>
      <c r="O70" s="78">
        <f t="shared" ref="O70" si="148">F70/F68</f>
        <v>0.59571028001894644</v>
      </c>
      <c r="P70" s="78">
        <f t="shared" ref="P70" si="149">G70/G68</f>
        <v>0.60115745059241121</v>
      </c>
      <c r="Q70" s="78">
        <f t="shared" ref="Q70" si="150">H70/H68</f>
        <v>0.71383878390830102</v>
      </c>
      <c r="R70" s="78">
        <f t="shared" ref="R70" si="151">I70/I68</f>
        <v>0.69326600847799791</v>
      </c>
      <c r="S70" s="341">
        <f>J70/J68</f>
        <v>0.76695127719703782</v>
      </c>
      <c r="U70" s="106">
        <f t="shared" si="60"/>
        <v>0.45248796695606658</v>
      </c>
      <c r="V70" s="105">
        <f t="shared" si="61"/>
        <v>7.3685268719039909</v>
      </c>
    </row>
    <row r="71" spans="1:22" ht="20.100000000000001" customHeight="1" thickBot="1" x14ac:dyDescent="0.3">
      <c r="A71" s="5" t="s">
        <v>22</v>
      </c>
      <c r="B71" s="6"/>
      <c r="C71" s="13">
        <v>33688126</v>
      </c>
      <c r="D71" s="14">
        <v>30997965</v>
      </c>
      <c r="E71" s="14">
        <v>30882257</v>
      </c>
      <c r="F71" s="14">
        <v>32577228</v>
      </c>
      <c r="G71" s="14">
        <v>24526197</v>
      </c>
      <c r="H71" s="15">
        <v>24219726</v>
      </c>
      <c r="I71" s="14">
        <v>16023936</v>
      </c>
      <c r="J71" s="162">
        <v>25065142</v>
      </c>
      <c r="L71" s="136">
        <f>C71/C92</f>
        <v>6.4535395005953414E-2</v>
      </c>
      <c r="M71" s="136">
        <f t="shared" ref="M71" si="152">D71/D92</f>
        <v>5.3654909283826414E-2</v>
      </c>
      <c r="N71" s="136">
        <f t="shared" ref="N71" si="153">E71/E92</f>
        <v>4.9541932879414698E-2</v>
      </c>
      <c r="O71" s="136">
        <f t="shared" ref="O71" si="154">F71/F92</f>
        <v>4.7659836758630621E-2</v>
      </c>
      <c r="P71" s="136">
        <f t="shared" ref="P71" si="155">G71/G92</f>
        <v>4.5566779429327103E-2</v>
      </c>
      <c r="Q71" s="136">
        <f t="shared" ref="Q71" si="156">H71/H92</f>
        <v>4.1897204737202043E-2</v>
      </c>
      <c r="R71" s="136">
        <f t="shared" ref="R71" si="157">I71/I92</f>
        <v>4.076045391535587E-2</v>
      </c>
      <c r="S71" s="340">
        <f>J71/J92</f>
        <v>4.7688362666701088E-2</v>
      </c>
      <c r="U71" s="103">
        <f t="shared" si="60"/>
        <v>0.56423128499764352</v>
      </c>
      <c r="V71" s="102">
        <f t="shared" si="61"/>
        <v>0.69279087513452187</v>
      </c>
    </row>
    <row r="72" spans="1:22" ht="20.100000000000001" customHeight="1" x14ac:dyDescent="0.25">
      <c r="A72" s="24"/>
      <c r="B72" t="s">
        <v>19</v>
      </c>
      <c r="C72" s="10">
        <v>3749627</v>
      </c>
      <c r="D72" s="11">
        <v>2910766</v>
      </c>
      <c r="E72" s="11">
        <v>5430004</v>
      </c>
      <c r="F72" s="11">
        <v>5877479</v>
      </c>
      <c r="G72" s="11">
        <v>3867371</v>
      </c>
      <c r="H72" s="12">
        <v>3421122</v>
      </c>
      <c r="I72" s="11">
        <v>2412927</v>
      </c>
      <c r="J72" s="163">
        <v>3006519</v>
      </c>
      <c r="L72" s="78">
        <f>C72/C71</f>
        <v>0.11130411350278137</v>
      </c>
      <c r="M72" s="78">
        <f t="shared" ref="M72" si="158">D72/D71</f>
        <v>9.3901841620893503E-2</v>
      </c>
      <c r="N72" s="78">
        <f t="shared" ref="N72" si="159">E72/E71</f>
        <v>0.17582924719524223</v>
      </c>
      <c r="O72" s="78">
        <f t="shared" ref="O72" si="160">F72/F71</f>
        <v>0.1804167929818952</v>
      </c>
      <c r="P72" s="78">
        <f t="shared" ref="P72" si="161">G72/G71</f>
        <v>0.15768327229859566</v>
      </c>
      <c r="Q72" s="78">
        <f t="shared" ref="Q72" si="162">H72/H71</f>
        <v>0.14125353854127004</v>
      </c>
      <c r="R72" s="78">
        <f t="shared" ref="R72" si="163">I72/I71</f>
        <v>0.15058266583191546</v>
      </c>
      <c r="S72" s="341">
        <f>J72/J71</f>
        <v>0.11994821333946562</v>
      </c>
      <c r="U72" s="108">
        <f t="shared" si="60"/>
        <v>0.24600495580678569</v>
      </c>
      <c r="V72" s="105">
        <f t="shared" si="61"/>
        <v>-3.0634452492449835</v>
      </c>
    </row>
    <row r="73" spans="1:22" ht="20.100000000000001" customHeight="1" thickBot="1" x14ac:dyDescent="0.3">
      <c r="A73" s="24"/>
      <c r="B73" t="s">
        <v>20</v>
      </c>
      <c r="C73" s="10">
        <v>29938499</v>
      </c>
      <c r="D73" s="11">
        <v>28087199</v>
      </c>
      <c r="E73" s="11">
        <v>25452253</v>
      </c>
      <c r="F73" s="11">
        <v>26699749</v>
      </c>
      <c r="G73" s="11">
        <v>20658826</v>
      </c>
      <c r="H73" s="12">
        <v>20798604</v>
      </c>
      <c r="I73" s="11">
        <v>13611009</v>
      </c>
      <c r="J73" s="163">
        <v>22058623</v>
      </c>
      <c r="L73" s="78">
        <f>C73/C71</f>
        <v>0.88869588649721865</v>
      </c>
      <c r="M73" s="78">
        <f t="shared" ref="M73" si="164">D73/D71</f>
        <v>0.90609815837910646</v>
      </c>
      <c r="N73" s="78">
        <f t="shared" ref="N73" si="165">E73/E71</f>
        <v>0.82417075280475771</v>
      </c>
      <c r="O73" s="78">
        <f t="shared" ref="O73" si="166">F73/F71</f>
        <v>0.81958320701810483</v>
      </c>
      <c r="P73" s="78">
        <f t="shared" ref="P73" si="167">G73/G71</f>
        <v>0.84231672770140431</v>
      </c>
      <c r="Q73" s="78">
        <f t="shared" ref="Q73" si="168">H73/H71</f>
        <v>0.85874646145873001</v>
      </c>
      <c r="R73" s="78">
        <f t="shared" ref="R73" si="169">I73/I71</f>
        <v>0.84941733416808451</v>
      </c>
      <c r="S73" s="341">
        <f>J73/J71</f>
        <v>0.88005178666053441</v>
      </c>
      <c r="U73" s="106">
        <f t="shared" si="60"/>
        <v>0.62064568468068748</v>
      </c>
      <c r="V73" s="105">
        <f t="shared" si="61"/>
        <v>3.0634452492449893</v>
      </c>
    </row>
    <row r="74" spans="1:22" ht="20.100000000000001" customHeight="1" thickBot="1" x14ac:dyDescent="0.3">
      <c r="A74" s="5" t="s">
        <v>14</v>
      </c>
      <c r="B74" s="6"/>
      <c r="C74" s="13">
        <v>1956143</v>
      </c>
      <c r="D74" s="14">
        <v>2271046</v>
      </c>
      <c r="E74" s="14">
        <v>3765263</v>
      </c>
      <c r="F74" s="14">
        <v>5572502</v>
      </c>
      <c r="G74" s="14">
        <v>5153702</v>
      </c>
      <c r="H74" s="15">
        <v>5171164</v>
      </c>
      <c r="I74" s="14">
        <v>3523370</v>
      </c>
      <c r="J74" s="162">
        <v>4801015</v>
      </c>
      <c r="L74" s="136">
        <f>C74/C92</f>
        <v>3.7473280999106551E-3</v>
      </c>
      <c r="M74" s="136">
        <f t="shared" ref="M74" si="170">D74/D92</f>
        <v>3.9309924735187246E-3</v>
      </c>
      <c r="N74" s="136">
        <f t="shared" ref="N74" si="171">E74/E92</f>
        <v>6.0403100336657266E-3</v>
      </c>
      <c r="O74" s="136">
        <f t="shared" ref="O74" si="172">F74/F92</f>
        <v>8.1524596155677417E-3</v>
      </c>
      <c r="P74" s="136">
        <f t="shared" ref="P74" si="173">G74/G92</f>
        <v>9.5749700729583932E-3</v>
      </c>
      <c r="Q74" s="136">
        <f t="shared" ref="Q74" si="174">H74/H92</f>
        <v>8.9454900042076728E-3</v>
      </c>
      <c r="R74" s="136">
        <f t="shared" ref="R74" si="175">I74/I92</f>
        <v>8.9624771661436613E-3</v>
      </c>
      <c r="S74" s="340">
        <f>J74/J92</f>
        <v>9.1343007148442217E-3</v>
      </c>
      <c r="U74" s="103">
        <f t="shared" si="60"/>
        <v>0.36262016194722668</v>
      </c>
      <c r="V74" s="102">
        <f t="shared" si="61"/>
        <v>1.7182354870056045E-2</v>
      </c>
    </row>
    <row r="75" spans="1:22" ht="20.100000000000001" customHeight="1" x14ac:dyDescent="0.25">
      <c r="A75" s="24"/>
      <c r="B75" t="s">
        <v>19</v>
      </c>
      <c r="C75" s="10">
        <v>252489</v>
      </c>
      <c r="D75" s="11">
        <v>270462</v>
      </c>
      <c r="E75" s="11">
        <v>1496447</v>
      </c>
      <c r="F75" s="11">
        <v>1134620</v>
      </c>
      <c r="G75" s="11">
        <v>874125</v>
      </c>
      <c r="H75" s="12">
        <v>950149</v>
      </c>
      <c r="I75" s="11">
        <v>689087</v>
      </c>
      <c r="J75" s="163">
        <v>725433</v>
      </c>
      <c r="L75" s="78">
        <f>C75/C74</f>
        <v>0.12907491936939169</v>
      </c>
      <c r="M75" s="78">
        <f t="shared" ref="M75" si="176">D75/D74</f>
        <v>0.11909137903855756</v>
      </c>
      <c r="N75" s="78">
        <f t="shared" ref="N75" si="177">E75/E74</f>
        <v>0.39743492021672855</v>
      </c>
      <c r="O75" s="78">
        <f t="shared" ref="O75" si="178">F75/F74</f>
        <v>0.20361051463059143</v>
      </c>
      <c r="P75" s="78">
        <f t="shared" ref="P75" si="179">G75/G74</f>
        <v>0.16961108733100982</v>
      </c>
      <c r="Q75" s="78">
        <f t="shared" ref="Q75" si="180">H75/H74</f>
        <v>0.18373986978560339</v>
      </c>
      <c r="R75" s="78">
        <f t="shared" ref="R75" si="181">I75/I74</f>
        <v>0.19557611037160447</v>
      </c>
      <c r="S75" s="341">
        <f>J75/J74</f>
        <v>0.15109992366197564</v>
      </c>
      <c r="U75" s="108">
        <f t="shared" si="60"/>
        <v>5.2745154095201328E-2</v>
      </c>
      <c r="V75" s="105">
        <f t="shared" si="61"/>
        <v>-4.4476186709628829</v>
      </c>
    </row>
    <row r="76" spans="1:22" ht="20.100000000000001" customHeight="1" thickBot="1" x14ac:dyDescent="0.3">
      <c r="A76" s="24"/>
      <c r="B76" t="s">
        <v>20</v>
      </c>
      <c r="C76" s="10">
        <v>1703654</v>
      </c>
      <c r="D76" s="11">
        <v>2000584</v>
      </c>
      <c r="E76" s="11">
        <v>2268816</v>
      </c>
      <c r="F76" s="11">
        <v>4437882</v>
      </c>
      <c r="G76" s="11">
        <v>4279577</v>
      </c>
      <c r="H76" s="12">
        <v>4221015</v>
      </c>
      <c r="I76" s="11">
        <v>2834283</v>
      </c>
      <c r="J76" s="163">
        <v>4075582</v>
      </c>
      <c r="L76" s="78">
        <f>C76/C74</f>
        <v>0.87092508063060825</v>
      </c>
      <c r="M76" s="78">
        <f t="shared" ref="M76" si="182">D76/D74</f>
        <v>0.8809086209614424</v>
      </c>
      <c r="N76" s="78">
        <f t="shared" ref="N76" si="183">E76/E74</f>
        <v>0.60256507978327145</v>
      </c>
      <c r="O76" s="78">
        <f t="shared" ref="O76" si="184">F76/F74</f>
        <v>0.79638948536940857</v>
      </c>
      <c r="P76" s="78">
        <f t="shared" ref="P76" si="185">G76/G74</f>
        <v>0.83038891266899018</v>
      </c>
      <c r="Q76" s="78">
        <f t="shared" ref="Q76" si="186">H76/H74</f>
        <v>0.81626013021439658</v>
      </c>
      <c r="R76" s="78">
        <f t="shared" ref="R76" si="187">I76/I74</f>
        <v>0.80442388962839551</v>
      </c>
      <c r="S76" s="341">
        <f>J76/J74</f>
        <v>0.84890007633802433</v>
      </c>
      <c r="U76" s="106">
        <f t="shared" si="60"/>
        <v>0.43795873594838625</v>
      </c>
      <c r="V76" s="105">
        <f t="shared" si="61"/>
        <v>4.4476186709628829</v>
      </c>
    </row>
    <row r="77" spans="1:22" ht="20.100000000000001" customHeight="1" thickBot="1" x14ac:dyDescent="0.3">
      <c r="A77" s="5" t="s">
        <v>9</v>
      </c>
      <c r="B77" s="6"/>
      <c r="C77" s="13">
        <v>16722680</v>
      </c>
      <c r="D77" s="14">
        <v>20815998</v>
      </c>
      <c r="E77" s="14">
        <v>25150475</v>
      </c>
      <c r="F77" s="14">
        <v>23465572</v>
      </c>
      <c r="G77" s="14">
        <v>18088459</v>
      </c>
      <c r="H77" s="15">
        <v>23212224</v>
      </c>
      <c r="I77" s="14">
        <v>15399818</v>
      </c>
      <c r="J77" s="162">
        <v>21727948</v>
      </c>
      <c r="L77" s="136">
        <f>C77/C92</f>
        <v>3.2035167505552464E-2</v>
      </c>
      <c r="M77" s="136">
        <f t="shared" ref="M77" si="188">D77/D92</f>
        <v>3.6030767966294307E-2</v>
      </c>
      <c r="N77" s="136">
        <f t="shared" ref="N77" si="189">E77/E92</f>
        <v>4.0346893827591594E-2</v>
      </c>
      <c r="O77" s="136">
        <f t="shared" ref="O77" si="190">F77/F92</f>
        <v>3.432966521792135E-2</v>
      </c>
      <c r="P77" s="136">
        <f t="shared" ref="P77" si="191">G77/G92</f>
        <v>3.3606222011077651E-2</v>
      </c>
      <c r="Q77" s="136">
        <f t="shared" ref="Q77" si="192">H77/H92</f>
        <v>4.0154347796246534E-2</v>
      </c>
      <c r="R77" s="136">
        <f t="shared" ref="R77" si="193">I77/I92</f>
        <v>3.9172870628905891E-2</v>
      </c>
      <c r="S77" s="340">
        <f>J77/J92</f>
        <v>4.1339094118326661E-2</v>
      </c>
      <c r="U77" s="103">
        <f t="shared" si="60"/>
        <v>0.41092238882303672</v>
      </c>
      <c r="V77" s="102">
        <f t="shared" si="61"/>
        <v>0.21662234894207696</v>
      </c>
    </row>
    <row r="78" spans="1:22" ht="20.100000000000001" customHeight="1" x14ac:dyDescent="0.25">
      <c r="A78" s="24"/>
      <c r="B78" t="s">
        <v>19</v>
      </c>
      <c r="C78" s="10">
        <v>14675884</v>
      </c>
      <c r="D78" s="11">
        <v>19309183</v>
      </c>
      <c r="E78" s="11">
        <v>23458655</v>
      </c>
      <c r="F78" s="11">
        <v>21177257</v>
      </c>
      <c r="G78" s="11">
        <v>16911155</v>
      </c>
      <c r="H78" s="12">
        <v>20541404</v>
      </c>
      <c r="I78" s="11">
        <v>13759624</v>
      </c>
      <c r="J78" s="163">
        <v>18987390</v>
      </c>
      <c r="L78" s="78">
        <f>C78/C77</f>
        <v>0.87760358985521458</v>
      </c>
      <c r="M78" s="78">
        <f t="shared" ref="M78" si="194">D78/D77</f>
        <v>0.92761264677292921</v>
      </c>
      <c r="N78" s="78">
        <f t="shared" ref="N78" si="195">E78/E77</f>
        <v>0.93273208557691256</v>
      </c>
      <c r="O78" s="78">
        <f t="shared" ref="O78" si="196">F78/F77</f>
        <v>0.90248202771276997</v>
      </c>
      <c r="P78" s="78">
        <f t="shared" ref="P78" si="197">G78/G77</f>
        <v>0.93491407974554386</v>
      </c>
      <c r="Q78" s="78">
        <f t="shared" ref="Q78" si="198">H78/H77</f>
        <v>0.88493907348128298</v>
      </c>
      <c r="R78" s="78">
        <f t="shared" ref="R78" si="199">I78/I77</f>
        <v>0.89349263738051965</v>
      </c>
      <c r="S78" s="341">
        <f>J78/J77</f>
        <v>0.87386945145487283</v>
      </c>
      <c r="U78" s="108">
        <f t="shared" si="60"/>
        <v>0.37993523660239553</v>
      </c>
      <c r="V78" s="105">
        <f t="shared" si="61"/>
        <v>-1.9623185925646824</v>
      </c>
    </row>
    <row r="79" spans="1:22" ht="20.100000000000001" customHeight="1" thickBot="1" x14ac:dyDescent="0.3">
      <c r="A79" s="24"/>
      <c r="B79" t="s">
        <v>20</v>
      </c>
      <c r="C79" s="10">
        <v>2046796</v>
      </c>
      <c r="D79" s="11">
        <v>1506815</v>
      </c>
      <c r="E79" s="11">
        <v>1691820</v>
      </c>
      <c r="F79" s="11">
        <v>2288315</v>
      </c>
      <c r="G79" s="11">
        <v>1177304</v>
      </c>
      <c r="H79" s="12">
        <v>2670820</v>
      </c>
      <c r="I79" s="11">
        <v>1640194</v>
      </c>
      <c r="J79" s="163">
        <v>2740558</v>
      </c>
      <c r="L79" s="78">
        <f>C79/C77</f>
        <v>0.1223964101447854</v>
      </c>
      <c r="M79" s="78">
        <f t="shared" ref="M79" si="200">D79/D77</f>
        <v>7.2387353227070836E-2</v>
      </c>
      <c r="N79" s="78">
        <f t="shared" ref="N79" si="201">E79/E77</f>
        <v>6.7267914423087438E-2</v>
      </c>
      <c r="O79" s="78">
        <f t="shared" ref="O79" si="202">F79/F77</f>
        <v>9.7517972287229984E-2</v>
      </c>
      <c r="P79" s="78">
        <f t="shared" ref="P79" si="203">G79/G77</f>
        <v>6.508592025445617E-2</v>
      </c>
      <c r="Q79" s="78">
        <f t="shared" ref="Q79" si="204">H79/H77</f>
        <v>0.11506092651871704</v>
      </c>
      <c r="R79" s="78">
        <f t="shared" ref="R79" si="205">I79/I77</f>
        <v>0.10650736261948031</v>
      </c>
      <c r="S79" s="341">
        <f>J79/J77</f>
        <v>0.12613054854512723</v>
      </c>
      <c r="U79" s="106">
        <f t="shared" si="60"/>
        <v>0.67087429901584816</v>
      </c>
      <c r="V79" s="105">
        <f t="shared" si="61"/>
        <v>1.9623185925646922</v>
      </c>
    </row>
    <row r="80" spans="1:22" ht="20.100000000000001" customHeight="1" thickBot="1" x14ac:dyDescent="0.3">
      <c r="A80" s="5" t="s">
        <v>12</v>
      </c>
      <c r="B80" s="6"/>
      <c r="C80" s="13">
        <v>18206393</v>
      </c>
      <c r="D80" s="14">
        <v>19612202</v>
      </c>
      <c r="E80" s="14">
        <v>19393201</v>
      </c>
      <c r="F80" s="14">
        <v>33026643</v>
      </c>
      <c r="G80" s="14">
        <v>27504210</v>
      </c>
      <c r="H80" s="15">
        <v>27536277</v>
      </c>
      <c r="I80" s="14">
        <v>18656482</v>
      </c>
      <c r="J80" s="162">
        <v>26238124</v>
      </c>
      <c r="L80" s="136">
        <f>C80/C92</f>
        <v>3.487747474848038E-2</v>
      </c>
      <c r="M80" s="136">
        <f t="shared" ref="M80" si="206">D80/D92</f>
        <v>3.3947096822842374E-2</v>
      </c>
      <c r="N80" s="136">
        <f t="shared" ref="N80" si="207">E80/E92</f>
        <v>3.1110960000721385E-2</v>
      </c>
      <c r="O80" s="136">
        <f t="shared" ref="O80" si="208">F80/F92</f>
        <v>4.8317321966914149E-2</v>
      </c>
      <c r="P80" s="136">
        <f t="shared" ref="P80" si="209">G80/G92</f>
        <v>5.1099576116423295E-2</v>
      </c>
      <c r="Q80" s="136">
        <f t="shared" ref="Q80" si="210">H80/H92</f>
        <v>4.7634437944067069E-2</v>
      </c>
      <c r="R80" s="136">
        <f t="shared" ref="R80" si="211">I80/I92</f>
        <v>4.7456921619236765E-2</v>
      </c>
      <c r="S80" s="340">
        <f>J80/J92</f>
        <v>4.9920051241116994E-2</v>
      </c>
      <c r="U80" s="103">
        <f t="shared" si="60"/>
        <v>0.40638111729746262</v>
      </c>
      <c r="V80" s="102">
        <f t="shared" si="61"/>
        <v>0.24631296218802293</v>
      </c>
    </row>
    <row r="81" spans="1:22" ht="20.100000000000001" customHeight="1" x14ac:dyDescent="0.25">
      <c r="A81" s="24"/>
      <c r="B81" t="s">
        <v>19</v>
      </c>
      <c r="C81" s="10">
        <v>15506833</v>
      </c>
      <c r="D81" s="11">
        <v>16844689</v>
      </c>
      <c r="E81" s="11">
        <v>16555529</v>
      </c>
      <c r="F81" s="11">
        <v>29152805</v>
      </c>
      <c r="G81" s="11">
        <v>24118040</v>
      </c>
      <c r="H81" s="12">
        <v>24135988</v>
      </c>
      <c r="I81" s="11">
        <v>16371541</v>
      </c>
      <c r="J81" s="163">
        <v>24034662</v>
      </c>
      <c r="L81" s="78">
        <f>C81/C80</f>
        <v>0.85172461123957943</v>
      </c>
      <c r="M81" s="78">
        <f t="shared" ref="M81" si="212">D81/D80</f>
        <v>0.85888820643393338</v>
      </c>
      <c r="N81" s="78">
        <f t="shared" ref="N81" si="213">E81/E80</f>
        <v>0.85367696647912839</v>
      </c>
      <c r="O81" s="78">
        <f t="shared" ref="O81" si="214">F81/F80</f>
        <v>0.88270566887467183</v>
      </c>
      <c r="P81" s="78">
        <f t="shared" ref="P81" si="215">G81/G80</f>
        <v>0.87688539318162562</v>
      </c>
      <c r="Q81" s="78">
        <f t="shared" ref="Q81" si="216">H81/H80</f>
        <v>0.87651602284506358</v>
      </c>
      <c r="R81" s="78">
        <f t="shared" ref="R81" si="217">I81/I80</f>
        <v>0.87752562353395458</v>
      </c>
      <c r="S81" s="341">
        <f>J81/J80</f>
        <v>0.91602059659448209</v>
      </c>
      <c r="U81" s="108">
        <f t="shared" si="60"/>
        <v>0.46807572970681255</v>
      </c>
      <c r="V81" s="105">
        <f t="shared" si="61"/>
        <v>3.8494973060527515</v>
      </c>
    </row>
    <row r="82" spans="1:22" ht="20.100000000000001" customHeight="1" thickBot="1" x14ac:dyDescent="0.3">
      <c r="A82" s="24"/>
      <c r="B82" t="s">
        <v>20</v>
      </c>
      <c r="C82" s="10">
        <v>2699560</v>
      </c>
      <c r="D82" s="11">
        <v>2767513</v>
      </c>
      <c r="E82" s="11">
        <v>2837672</v>
      </c>
      <c r="F82" s="11">
        <v>3873838</v>
      </c>
      <c r="G82" s="11">
        <v>3386170</v>
      </c>
      <c r="H82" s="12">
        <v>3400289</v>
      </c>
      <c r="I82" s="11">
        <v>2284941</v>
      </c>
      <c r="J82" s="163">
        <v>2203462</v>
      </c>
      <c r="L82" s="78">
        <f>C82/C80</f>
        <v>0.1482753887604206</v>
      </c>
      <c r="M82" s="78">
        <f t="shared" ref="M82" si="218">D82/D80</f>
        <v>0.14111179356606668</v>
      </c>
      <c r="N82" s="78">
        <f t="shared" ref="N82" si="219">E82/E80</f>
        <v>0.14632303352087156</v>
      </c>
      <c r="O82" s="78">
        <f t="shared" ref="O82" si="220">F82/F80</f>
        <v>0.11729433112532812</v>
      </c>
      <c r="P82" s="78">
        <f t="shared" ref="P82" si="221">G82/G80</f>
        <v>0.12311460681837436</v>
      </c>
      <c r="Q82" s="78">
        <f t="shared" ref="Q82" si="222">H82/H80</f>
        <v>0.12348397715493638</v>
      </c>
      <c r="R82" s="78">
        <f t="shared" ref="R82" si="223">I82/I80</f>
        <v>0.12247437646604542</v>
      </c>
      <c r="S82" s="341">
        <f>J82/J80</f>
        <v>8.3979403405517863E-2</v>
      </c>
      <c r="U82" s="106">
        <f t="shared" si="60"/>
        <v>-3.5659126428209745E-2</v>
      </c>
      <c r="V82" s="105">
        <f t="shared" si="61"/>
        <v>-3.8494973060527555</v>
      </c>
    </row>
    <row r="83" spans="1:22" ht="20.100000000000001" customHeight="1" thickBot="1" x14ac:dyDescent="0.3">
      <c r="A83" s="5" t="s">
        <v>11</v>
      </c>
      <c r="B83" s="6"/>
      <c r="C83" s="13">
        <v>49142172</v>
      </c>
      <c r="D83" s="14">
        <v>53572253</v>
      </c>
      <c r="E83" s="14">
        <v>64496107</v>
      </c>
      <c r="F83" s="14">
        <v>76521569</v>
      </c>
      <c r="G83" s="14">
        <v>70800142</v>
      </c>
      <c r="H83" s="15">
        <v>78339474</v>
      </c>
      <c r="I83" s="14">
        <v>56099621</v>
      </c>
      <c r="J83" s="162">
        <v>64762964</v>
      </c>
      <c r="L83" s="136">
        <f>C83/C92</f>
        <v>9.4140276056629085E-2</v>
      </c>
      <c r="M83" s="136">
        <f t="shared" ref="M83" si="224">D83/D92</f>
        <v>9.2729131568643222E-2</v>
      </c>
      <c r="N83" s="136">
        <f t="shared" ref="N83" si="225">E83/E92</f>
        <v>0.10346594175346538</v>
      </c>
      <c r="O83" s="136">
        <f t="shared" ref="O83" si="226">F83/F92</f>
        <v>0.11194953379871024</v>
      </c>
      <c r="P83" s="136">
        <f t="shared" ref="P83" si="227">G83/G92</f>
        <v>0.13153830796022056</v>
      </c>
      <c r="Q83" s="136">
        <f t="shared" ref="Q83" si="228">H83/H92</f>
        <v>0.13551784116726656</v>
      </c>
      <c r="R83" s="136">
        <f t="shared" ref="R83" si="229">I83/I92</f>
        <v>0.14270189399404928</v>
      </c>
      <c r="S83" s="340">
        <f>J83/J92</f>
        <v>0.12321652574729106</v>
      </c>
      <c r="U83" s="103">
        <f t="shared" si="60"/>
        <v>0.15442783472637009</v>
      </c>
      <c r="V83" s="102">
        <f t="shared" si="61"/>
        <v>-1.9485368246758228</v>
      </c>
    </row>
    <row r="84" spans="1:22" ht="20.100000000000001" customHeight="1" x14ac:dyDescent="0.25">
      <c r="A84" s="24"/>
      <c r="B84" t="s">
        <v>19</v>
      </c>
      <c r="C84" s="10">
        <v>42070136</v>
      </c>
      <c r="D84" s="11">
        <v>46287720</v>
      </c>
      <c r="E84" s="11">
        <v>56416879</v>
      </c>
      <c r="F84" s="11">
        <v>65619555</v>
      </c>
      <c r="G84" s="11">
        <v>60970597</v>
      </c>
      <c r="H84" s="12">
        <v>67802274</v>
      </c>
      <c r="I84" s="11">
        <v>48638030</v>
      </c>
      <c r="J84" s="163">
        <v>56557621</v>
      </c>
      <c r="L84" s="78">
        <f>C84/C83</f>
        <v>0.85609028432849898</v>
      </c>
      <c r="M84" s="78">
        <f t="shared" ref="M84" si="230">D84/D83</f>
        <v>0.86402414324445154</v>
      </c>
      <c r="N84" s="78">
        <f t="shared" ref="N84" si="231">E84/E83</f>
        <v>0.87473309047939907</v>
      </c>
      <c r="O84" s="78">
        <f t="shared" ref="O84" si="232">F84/F83</f>
        <v>0.85753018211113785</v>
      </c>
      <c r="P84" s="78">
        <f t="shared" ref="P84" si="233">G84/G83</f>
        <v>0.86116489709865274</v>
      </c>
      <c r="Q84" s="78">
        <f t="shared" ref="Q84" si="234">H84/H83</f>
        <v>0.86549309738791458</v>
      </c>
      <c r="R84" s="78">
        <f t="shared" ref="R84" si="235">I84/I83</f>
        <v>0.86699391427261152</v>
      </c>
      <c r="S84" s="341">
        <f>J84/J83</f>
        <v>0.873301922994136</v>
      </c>
      <c r="U84" s="108">
        <f t="shared" si="60"/>
        <v>0.16282713341802701</v>
      </c>
      <c r="V84" s="105">
        <f t="shared" si="61"/>
        <v>0.63080087215244829</v>
      </c>
    </row>
    <row r="85" spans="1:22" ht="20.100000000000001" customHeight="1" thickBot="1" x14ac:dyDescent="0.3">
      <c r="A85" s="24"/>
      <c r="B85" t="s">
        <v>20</v>
      </c>
      <c r="C85" s="10">
        <v>7072036</v>
      </c>
      <c r="D85" s="11">
        <v>7284533</v>
      </c>
      <c r="E85" s="11">
        <v>8079228</v>
      </c>
      <c r="F85" s="11">
        <v>10902014</v>
      </c>
      <c r="G85" s="11">
        <v>9829545</v>
      </c>
      <c r="H85" s="12">
        <v>10537200</v>
      </c>
      <c r="I85" s="11">
        <v>7461591</v>
      </c>
      <c r="J85" s="163">
        <v>8205343</v>
      </c>
      <c r="L85" s="78">
        <f>C85/C83</f>
        <v>0.14390971567150104</v>
      </c>
      <c r="M85" s="78">
        <f t="shared" ref="M85" si="236">D85/D83</f>
        <v>0.13597585675554844</v>
      </c>
      <c r="N85" s="78">
        <f t="shared" ref="N85" si="237">E85/E83</f>
        <v>0.12526690952060099</v>
      </c>
      <c r="O85" s="78">
        <f t="shared" ref="O85" si="238">F85/F83</f>
        <v>0.14246981788886215</v>
      </c>
      <c r="P85" s="78">
        <f t="shared" ref="P85" si="239">G85/G83</f>
        <v>0.13883510290134729</v>
      </c>
      <c r="Q85" s="78">
        <f t="shared" ref="Q85" si="240">H85/H83</f>
        <v>0.13450690261208545</v>
      </c>
      <c r="R85" s="78">
        <f t="shared" ref="R85" si="241">I85/I83</f>
        <v>0.13300608572738842</v>
      </c>
      <c r="S85" s="341">
        <f>J85/J83</f>
        <v>0.12669807700586402</v>
      </c>
      <c r="U85" s="106">
        <f t="shared" si="60"/>
        <v>9.9677401240566524E-2</v>
      </c>
      <c r="V85" s="105">
        <f t="shared" si="61"/>
        <v>-0.63080087215243996</v>
      </c>
    </row>
    <row r="86" spans="1:22" ht="20.100000000000001" customHeight="1" thickBot="1" x14ac:dyDescent="0.3">
      <c r="A86" s="5" t="s">
        <v>6</v>
      </c>
      <c r="B86" s="6"/>
      <c r="C86" s="13">
        <v>226269996</v>
      </c>
      <c r="D86" s="14">
        <v>240023988</v>
      </c>
      <c r="E86" s="14">
        <v>256594413</v>
      </c>
      <c r="F86" s="14">
        <v>271544791</v>
      </c>
      <c r="G86" s="14">
        <v>200033107</v>
      </c>
      <c r="H86" s="15">
        <v>211178316</v>
      </c>
      <c r="I86" s="14">
        <v>141190337</v>
      </c>
      <c r="J86" s="162">
        <v>182504275</v>
      </c>
      <c r="L86" s="136">
        <f>C86/C92</f>
        <v>0.43345906417755325</v>
      </c>
      <c r="M86" s="136">
        <f t="shared" ref="M86" si="242">D86/D92</f>
        <v>0.41546163762951022</v>
      </c>
      <c r="N86" s="136">
        <f t="shared" ref="N86" si="243">E86/E92</f>
        <v>0.41163387721560685</v>
      </c>
      <c r="O86" s="136">
        <f t="shared" ref="O86" si="244">F86/F92</f>
        <v>0.39726462950489433</v>
      </c>
      <c r="P86" s="136">
        <f t="shared" ref="P86" si="245">G86/G92</f>
        <v>0.37163790477716485</v>
      </c>
      <c r="Q86" s="136">
        <f t="shared" ref="Q86" si="246">H86/H92</f>
        <v>0.36531301557703627</v>
      </c>
      <c r="R86" s="136">
        <f t="shared" ref="R86" si="247">I86/I92</f>
        <v>0.35914910197981725</v>
      </c>
      <c r="S86" s="340">
        <f>J86/J92</f>
        <v>0.34722843598585429</v>
      </c>
      <c r="U86" s="103">
        <f t="shared" si="60"/>
        <v>0.29261165372811598</v>
      </c>
      <c r="V86" s="131">
        <f t="shared" si="61"/>
        <v>-1.1920665993962964</v>
      </c>
    </row>
    <row r="87" spans="1:22" ht="20.100000000000001" customHeight="1" x14ac:dyDescent="0.25">
      <c r="A87" s="24"/>
      <c r="B87" t="s">
        <v>19</v>
      </c>
      <c r="C87" s="10">
        <v>158420765</v>
      </c>
      <c r="D87" s="11">
        <v>172448823</v>
      </c>
      <c r="E87" s="11">
        <v>187544772</v>
      </c>
      <c r="F87" s="11">
        <v>198540268</v>
      </c>
      <c r="G87" s="11">
        <v>148510473</v>
      </c>
      <c r="H87" s="12">
        <v>157479796</v>
      </c>
      <c r="I87" s="11">
        <v>105863899</v>
      </c>
      <c r="J87" s="163">
        <v>137194601</v>
      </c>
      <c r="L87" s="78">
        <f>C87/C86</f>
        <v>0.70014039775737658</v>
      </c>
      <c r="M87" s="78">
        <f t="shared" ref="M87" si="248">D87/D86</f>
        <v>0.71846495192805482</v>
      </c>
      <c r="N87" s="78">
        <f t="shared" ref="N87" si="249">E87/E86</f>
        <v>0.73089967083577922</v>
      </c>
      <c r="O87" s="78">
        <f t="shared" ref="O87" si="250">F87/F86</f>
        <v>0.73115108291655651</v>
      </c>
      <c r="P87" s="78">
        <f t="shared" ref="P87" si="251">G87/G86</f>
        <v>0.74242946693819034</v>
      </c>
      <c r="Q87" s="78">
        <f t="shared" ref="Q87" si="252">H87/H86</f>
        <v>0.74571953684866021</v>
      </c>
      <c r="R87" s="78">
        <f t="shared" ref="R87" si="253">I87/I86</f>
        <v>0.74979563934322224</v>
      </c>
      <c r="S87" s="341">
        <f>J87/J86</f>
        <v>0.75173362925334219</v>
      </c>
      <c r="U87" s="108">
        <f t="shared" si="60"/>
        <v>0.29595265521063041</v>
      </c>
      <c r="V87" s="105">
        <f t="shared" si="61"/>
        <v>0.19379899101199527</v>
      </c>
    </row>
    <row r="88" spans="1:22" ht="20.100000000000001" customHeight="1" thickBot="1" x14ac:dyDescent="0.3">
      <c r="A88" s="24"/>
      <c r="B88" t="s">
        <v>20</v>
      </c>
      <c r="C88" s="10">
        <v>67849231</v>
      </c>
      <c r="D88" s="11">
        <v>67575165</v>
      </c>
      <c r="E88" s="11">
        <v>69049641</v>
      </c>
      <c r="F88" s="11">
        <v>73004523</v>
      </c>
      <c r="G88" s="11">
        <v>51522634</v>
      </c>
      <c r="H88" s="12">
        <v>53698520</v>
      </c>
      <c r="I88" s="11">
        <v>35326438</v>
      </c>
      <c r="J88" s="163">
        <v>45309674</v>
      </c>
      <c r="L88" s="78">
        <f>C88/C86</f>
        <v>0.29985960224262348</v>
      </c>
      <c r="M88" s="78">
        <f t="shared" ref="M88" si="254">D88/D86</f>
        <v>0.28153504807194518</v>
      </c>
      <c r="N88" s="78">
        <f t="shared" ref="N88" si="255">E88/E86</f>
        <v>0.26910032916422072</v>
      </c>
      <c r="O88" s="78">
        <f t="shared" ref="O88" si="256">F88/F86</f>
        <v>0.26884891708344349</v>
      </c>
      <c r="P88" s="78">
        <f t="shared" ref="P88" si="257">G88/G86</f>
        <v>0.2575705330618096</v>
      </c>
      <c r="Q88" s="78">
        <f t="shared" ref="Q88" si="258">H88/H86</f>
        <v>0.25428046315133984</v>
      </c>
      <c r="R88" s="78">
        <f t="shared" ref="R88" si="259">I88/I86</f>
        <v>0.25020436065677781</v>
      </c>
      <c r="S88" s="341">
        <f>J88/J86</f>
        <v>0.24826637074665786</v>
      </c>
      <c r="U88" s="106">
        <f t="shared" si="60"/>
        <v>0.28259956466598757</v>
      </c>
      <c r="V88" s="105">
        <f t="shared" si="61"/>
        <v>-0.19379899101199527</v>
      </c>
    </row>
    <row r="89" spans="1:22" ht="20.100000000000001" customHeight="1" thickBot="1" x14ac:dyDescent="0.3">
      <c r="A89" s="5" t="s">
        <v>7</v>
      </c>
      <c r="B89" s="6"/>
      <c r="C89" s="13">
        <v>3893747</v>
      </c>
      <c r="D89" s="14">
        <v>5074930</v>
      </c>
      <c r="E89" s="14">
        <v>7528183</v>
      </c>
      <c r="F89" s="14">
        <v>6090350</v>
      </c>
      <c r="G89" s="14">
        <v>2930139</v>
      </c>
      <c r="H89" s="15">
        <v>2831700</v>
      </c>
      <c r="I89" s="14">
        <v>1910605</v>
      </c>
      <c r="J89" s="162">
        <v>3555606</v>
      </c>
      <c r="L89" s="136">
        <f>C89/C92</f>
        <v>7.4591415592023761E-3</v>
      </c>
      <c r="M89" s="136">
        <f t="shared" ref="M89" si="260">D89/D92</f>
        <v>8.784283380272517E-3</v>
      </c>
      <c r="N89" s="136">
        <f t="shared" ref="N89" si="261">E89/E92</f>
        <v>1.2076861379981093E-2</v>
      </c>
      <c r="O89" s="136">
        <f t="shared" ref="O89" si="262">F89/F92</f>
        <v>8.9100609420459595E-3</v>
      </c>
      <c r="P89" s="136">
        <f t="shared" ref="P89" si="263">G89/G92</f>
        <v>5.4438524452147669E-3</v>
      </c>
      <c r="Q89" s="136">
        <f t="shared" ref="Q89" si="264">H89/H92</f>
        <v>4.8984994567789503E-3</v>
      </c>
      <c r="R89" s="136">
        <f t="shared" ref="R89" si="265">I89/I92</f>
        <v>4.8600498062990579E-3</v>
      </c>
      <c r="S89" s="340">
        <f>J89/J92</f>
        <v>6.7648141960615412E-3</v>
      </c>
      <c r="U89" s="65">
        <f t="shared" si="60"/>
        <v>0.86098434788980449</v>
      </c>
      <c r="V89" s="131">
        <f t="shared" si="61"/>
        <v>0.19047643897624833</v>
      </c>
    </row>
    <row r="90" spans="1:22" ht="20.100000000000001" customHeight="1" x14ac:dyDescent="0.25">
      <c r="A90" s="24"/>
      <c r="B90" t="s">
        <v>19</v>
      </c>
      <c r="C90" s="10">
        <v>3760899</v>
      </c>
      <c r="D90" s="11">
        <v>4940255</v>
      </c>
      <c r="E90" s="11">
        <v>7381629</v>
      </c>
      <c r="F90" s="11">
        <v>5962834</v>
      </c>
      <c r="G90" s="11">
        <v>2834408</v>
      </c>
      <c r="H90" s="12">
        <v>2763894</v>
      </c>
      <c r="I90" s="11">
        <v>1858658</v>
      </c>
      <c r="J90" s="163">
        <v>3409807</v>
      </c>
      <c r="L90" s="78">
        <f>C90/C89</f>
        <v>0.96588170726038436</v>
      </c>
      <c r="M90" s="78">
        <f t="shared" ref="M90" si="266">D90/D89</f>
        <v>0.97346268815530457</v>
      </c>
      <c r="N90" s="78">
        <f t="shared" ref="N90" si="267">E90/E89</f>
        <v>0.98053261988981932</v>
      </c>
      <c r="O90" s="78">
        <f t="shared" ref="O90" si="268">F90/F89</f>
        <v>0.97906261544903006</v>
      </c>
      <c r="P90" s="78">
        <f t="shared" ref="P90" si="269">G90/G89</f>
        <v>0.96732885368236798</v>
      </c>
      <c r="Q90" s="78">
        <f t="shared" ref="Q90" si="270">H90/H89</f>
        <v>0.97605466680792452</v>
      </c>
      <c r="R90" s="78">
        <f t="shared" ref="R90" si="271">I90/I89</f>
        <v>0.97281122995072244</v>
      </c>
      <c r="S90" s="341">
        <f>J90/J89</f>
        <v>0.95899461301392785</v>
      </c>
      <c r="U90" s="108">
        <f t="shared" si="60"/>
        <v>0.83455320989660287</v>
      </c>
      <c r="V90" s="105">
        <f t="shared" si="61"/>
        <v>-1.381661693679459</v>
      </c>
    </row>
    <row r="91" spans="1:22" ht="20.100000000000001" customHeight="1" thickBot="1" x14ac:dyDescent="0.3">
      <c r="A91" s="24"/>
      <c r="B91" t="s">
        <v>20</v>
      </c>
      <c r="C91" s="10">
        <v>132848</v>
      </c>
      <c r="D91" s="11">
        <v>134675</v>
      </c>
      <c r="E91" s="11">
        <v>146554</v>
      </c>
      <c r="F91" s="11">
        <v>127516</v>
      </c>
      <c r="G91" s="11">
        <v>95731</v>
      </c>
      <c r="H91" s="12">
        <v>67806</v>
      </c>
      <c r="I91" s="11">
        <v>51947</v>
      </c>
      <c r="J91" s="163">
        <v>145799</v>
      </c>
      <c r="L91" s="78">
        <f>C91/C89</f>
        <v>3.4118292739615592E-2</v>
      </c>
      <c r="M91" s="78">
        <f t="shared" ref="M91" si="272">D91/D89</f>
        <v>2.6537311844695394E-2</v>
      </c>
      <c r="N91" s="78">
        <f t="shared" ref="N91" si="273">E91/E89</f>
        <v>1.9467380110180638E-2</v>
      </c>
      <c r="O91" s="78">
        <f t="shared" ref="O91" si="274">F91/F89</f>
        <v>2.0937384550969978E-2</v>
      </c>
      <c r="P91" s="78">
        <f t="shared" ref="P91" si="275">G91/G89</f>
        <v>3.267114631763203E-2</v>
      </c>
      <c r="Q91" s="78">
        <f t="shared" ref="Q91" si="276">H91/H89</f>
        <v>2.3945333192075431E-2</v>
      </c>
      <c r="R91" s="78">
        <f t="shared" ref="R91" si="277">I91/I89</f>
        <v>2.7188770049277586E-2</v>
      </c>
      <c r="S91" s="341">
        <f>J91/J89</f>
        <v>4.1005386986072138E-2</v>
      </c>
      <c r="U91" s="106">
        <f t="shared" si="60"/>
        <v>1.8066875854236049</v>
      </c>
      <c r="V91" s="105">
        <f t="shared" si="61"/>
        <v>1.3816616936794552</v>
      </c>
    </row>
    <row r="92" spans="1:22" ht="20.100000000000001" customHeight="1" thickBot="1" x14ac:dyDescent="0.3">
      <c r="A92" s="75" t="s">
        <v>23</v>
      </c>
      <c r="B92" s="101"/>
      <c r="C92" s="84">
        <f t="shared" ref="C92:J93" si="278">C54+C57+C60+C63+C65+C68+C71+C74+C77+C80+C83+C86+C89</f>
        <v>522010069</v>
      </c>
      <c r="D92" s="85">
        <f t="shared" si="278"/>
        <v>577728402</v>
      </c>
      <c r="E92" s="85">
        <f t="shared" ref="E92:F92" si="279">E54+E57+E60+E63+E65+E68+E71+E74+E77+E80+E83+E86+E89</f>
        <v>623355917</v>
      </c>
      <c r="F92" s="85">
        <f t="shared" si="279"/>
        <v>683536290</v>
      </c>
      <c r="G92" s="85">
        <f t="shared" si="278"/>
        <v>538247322</v>
      </c>
      <c r="H92" s="169">
        <f t="shared" si="278"/>
        <v>578074985</v>
      </c>
      <c r="I92" s="192">
        <f t="shared" si="278"/>
        <v>393124572</v>
      </c>
      <c r="J92" s="190">
        <f t="shared" si="278"/>
        <v>525602906</v>
      </c>
      <c r="L92" s="90">
        <f>L54+L57+L60+L63+L65+L68+L71+L74+L77+L80+L83+L86+L89</f>
        <v>0.99999999999999989</v>
      </c>
      <c r="M92" s="90">
        <f t="shared" ref="M92:R92" si="280">M54+M57+M60+M63+M65+M68+M71+M74+M77+M80+M83+M86+M89</f>
        <v>1</v>
      </c>
      <c r="N92" s="90">
        <f t="shared" si="280"/>
        <v>1</v>
      </c>
      <c r="O92" s="90">
        <f t="shared" si="280"/>
        <v>0.99999999999999989</v>
      </c>
      <c r="P92" s="90">
        <f t="shared" si="280"/>
        <v>0.99999999999999989</v>
      </c>
      <c r="Q92" s="90">
        <f t="shared" si="280"/>
        <v>1</v>
      </c>
      <c r="R92" s="90">
        <f t="shared" si="280"/>
        <v>1</v>
      </c>
      <c r="S92" s="342">
        <f>S54+S57+S60+S63+S65+S68+S71+S74+S77+S80+S83+S86+S89</f>
        <v>1</v>
      </c>
      <c r="U92" s="94">
        <f t="shared" si="60"/>
        <v>0.33698817991972274</v>
      </c>
      <c r="V92" s="134">
        <f t="shared" si="61"/>
        <v>0</v>
      </c>
    </row>
    <row r="93" spans="1:22" ht="20.100000000000001" customHeight="1" x14ac:dyDescent="0.25">
      <c r="A93" s="24"/>
      <c r="B93" t="s">
        <v>19</v>
      </c>
      <c r="C93" s="329">
        <f>C55+C58+C61+C64+C66+C69+C72+C75+C78+C81+C84+C87+C90</f>
        <v>251572455</v>
      </c>
      <c r="D93" s="330">
        <f t="shared" si="278"/>
        <v>275437457</v>
      </c>
      <c r="E93" s="330">
        <f t="shared" ref="E93:F93" si="281">E55+E58+E61+E64+E66+E69+E72+E75+E78+E81+E84+E87+E90</f>
        <v>310938973</v>
      </c>
      <c r="F93" s="330">
        <f t="shared" si="281"/>
        <v>338135647</v>
      </c>
      <c r="G93" s="330">
        <f t="shared" si="278"/>
        <v>265235612</v>
      </c>
      <c r="H93" s="255">
        <f t="shared" si="278"/>
        <v>286765283</v>
      </c>
      <c r="I93" s="330">
        <f t="shared" si="278"/>
        <v>195938100</v>
      </c>
      <c r="J93" s="191">
        <f t="shared" si="278"/>
        <v>253834969</v>
      </c>
      <c r="L93" s="97">
        <f>C93/C92</f>
        <v>0.48193027288138385</v>
      </c>
      <c r="M93" s="97">
        <f t="shared" ref="M93" si="282">D93/D92</f>
        <v>0.47675941851998477</v>
      </c>
      <c r="N93" s="97">
        <f t="shared" ref="N93" si="283">E93/E92</f>
        <v>0.4988145047157706</v>
      </c>
      <c r="O93" s="97">
        <f t="shared" ref="O93" si="284">F93/F92</f>
        <v>0.49468572765902452</v>
      </c>
      <c r="P93" s="97">
        <f t="shared" ref="P93" si="285">G93/G92</f>
        <v>0.49277646382790552</v>
      </c>
      <c r="Q93" s="97">
        <f t="shared" ref="Q93" si="286">H93/H92</f>
        <v>0.4960693516257238</v>
      </c>
      <c r="R93" s="97">
        <f t="shared" ref="R93" si="287">I93/I92</f>
        <v>0.49841224374038873</v>
      </c>
      <c r="S93" s="341">
        <f>J93/J92</f>
        <v>0.48294057377224625</v>
      </c>
      <c r="U93" s="108">
        <f t="shared" si="60"/>
        <v>0.29548550792316552</v>
      </c>
      <c r="V93" s="105">
        <f t="shared" si="61"/>
        <v>-1.5471669968142476</v>
      </c>
    </row>
    <row r="94" spans="1:22" ht="19.5" customHeight="1" thickBot="1" x14ac:dyDescent="0.3">
      <c r="A94" s="32"/>
      <c r="B94" s="25" t="s">
        <v>20</v>
      </c>
      <c r="C94" s="33">
        <f>C56+C59+C62+C67+C70+C73+C76+C79+C82+C85+C88+C91</f>
        <v>270437614</v>
      </c>
      <c r="D94" s="34">
        <f t="shared" ref="D94:J94" si="288">D56+D59+D62+D67+D70+D73+D76+D79+D82+D85+D88+D91</f>
        <v>302290945</v>
      </c>
      <c r="E94" s="34">
        <f t="shared" ref="E94:F94" si="289">E56+E59+E62+E67+E70+E73+E76+E79+E82+E85+E88+E91</f>
        <v>312416944</v>
      </c>
      <c r="F94" s="34">
        <f t="shared" si="289"/>
        <v>345400643</v>
      </c>
      <c r="G94" s="34">
        <f t="shared" si="288"/>
        <v>273011710</v>
      </c>
      <c r="H94" s="44">
        <f t="shared" si="288"/>
        <v>291309702</v>
      </c>
      <c r="I94" s="34">
        <f t="shared" si="288"/>
        <v>197186472</v>
      </c>
      <c r="J94" s="164">
        <f t="shared" si="288"/>
        <v>271767937</v>
      </c>
      <c r="L94" s="237">
        <f>C94/C92</f>
        <v>0.51806972711861621</v>
      </c>
      <c r="M94" s="237">
        <f t="shared" ref="M94" si="290">D94/D92</f>
        <v>0.52324058148001529</v>
      </c>
      <c r="N94" s="237">
        <f t="shared" ref="N94" si="291">E94/E92</f>
        <v>0.5011854952842294</v>
      </c>
      <c r="O94" s="237">
        <f t="shared" ref="O94" si="292">F94/F92</f>
        <v>0.50531427234097548</v>
      </c>
      <c r="P94" s="237">
        <f t="shared" ref="P94" si="293">G94/G92</f>
        <v>0.50722353617209448</v>
      </c>
      <c r="Q94" s="237">
        <f t="shared" ref="Q94" si="294">H94/H92</f>
        <v>0.50393064837427626</v>
      </c>
      <c r="R94" s="237">
        <f t="shared" ref="R94" si="295">I94/I92</f>
        <v>0.50158775625961127</v>
      </c>
      <c r="S94" s="343">
        <f>J94/J92</f>
        <v>0.5170594262277538</v>
      </c>
      <c r="U94" s="106">
        <f t="shared" si="60"/>
        <v>0.37822810177363486</v>
      </c>
      <c r="V94" s="107">
        <f t="shared" si="61"/>
        <v>1.5471669968142532</v>
      </c>
    </row>
    <row r="97" spans="1:12" x14ac:dyDescent="0.25">
      <c r="A97" s="1" t="s">
        <v>29</v>
      </c>
      <c r="L97" s="1"/>
    </row>
    <row r="98" spans="1:12" ht="15.75" thickBot="1" x14ac:dyDescent="0.3"/>
    <row r="99" spans="1:12" ht="20.100000000000001" customHeight="1" x14ac:dyDescent="0.25">
      <c r="A99" s="417" t="s">
        <v>31</v>
      </c>
      <c r="B99" s="440"/>
      <c r="C99" s="419">
        <v>2016</v>
      </c>
      <c r="D99" s="421">
        <v>2017</v>
      </c>
      <c r="E99" s="431">
        <v>2018</v>
      </c>
      <c r="F99" s="431">
        <v>2019</v>
      </c>
      <c r="G99" s="421">
        <v>2020</v>
      </c>
      <c r="H99" s="425">
        <v>2021</v>
      </c>
      <c r="I99" s="427" t="str">
        <f>I5</f>
        <v>janeiro - setembro</v>
      </c>
      <c r="J99" s="428"/>
      <c r="L99" s="423" t="s">
        <v>87</v>
      </c>
    </row>
    <row r="100" spans="1:12" ht="20.100000000000001" customHeight="1" thickBot="1" x14ac:dyDescent="0.3">
      <c r="A100" s="441"/>
      <c r="B100" s="442"/>
      <c r="C100" s="436"/>
      <c r="D100" s="435"/>
      <c r="E100" s="439"/>
      <c r="F100" s="439"/>
      <c r="G100" s="435"/>
      <c r="H100" s="445"/>
      <c r="I100" s="168">
        <v>2021</v>
      </c>
      <c r="J100" s="170">
        <v>2022</v>
      </c>
      <c r="L100" s="424"/>
    </row>
    <row r="101" spans="1:12" ht="20.100000000000001" customHeight="1" thickBot="1" x14ac:dyDescent="0.3">
      <c r="A101" s="5" t="s">
        <v>10</v>
      </c>
      <c r="B101" s="6"/>
      <c r="C101" s="114">
        <f>C54/C7</f>
        <v>4.4284264738846284</v>
      </c>
      <c r="D101" s="135">
        <f t="shared" ref="D101:J116" si="296">D54/D7</f>
        <v>4.6757027816022907</v>
      </c>
      <c r="E101" s="135">
        <f t="shared" ref="E101:G101" si="297">E54/E7</f>
        <v>4.7856998097440906</v>
      </c>
      <c r="F101" s="135">
        <f t="shared" si="297"/>
        <v>4.8555469169707486</v>
      </c>
      <c r="G101" s="135">
        <f t="shared" si="297"/>
        <v>4.2096385053430767</v>
      </c>
      <c r="H101" s="127">
        <f t="shared" si="296"/>
        <v>4.2610917736570588</v>
      </c>
      <c r="I101" s="202">
        <f t="shared" si="296"/>
        <v>4.1163000994882299</v>
      </c>
      <c r="J101" s="187">
        <f t="shared" si="296"/>
        <v>5.0500371521898861</v>
      </c>
      <c r="L101" s="23">
        <f>(J101-I101)/I101</f>
        <v>0.22683891604932924</v>
      </c>
    </row>
    <row r="102" spans="1:12" ht="20.100000000000001" customHeight="1" x14ac:dyDescent="0.25">
      <c r="A102" s="24"/>
      <c r="B102" t="s">
        <v>19</v>
      </c>
      <c r="C102" s="249">
        <f t="shared" ref="C102:J117" si="298">C55/C8</f>
        <v>5.338984749562286</v>
      </c>
      <c r="D102" s="250">
        <f t="shared" si="298"/>
        <v>4.8855432496178866</v>
      </c>
      <c r="E102" s="250">
        <f t="shared" ref="E102:G102" si="299">E55/E8</f>
        <v>5.1600530248522496</v>
      </c>
      <c r="F102" s="250">
        <f t="shared" si="299"/>
        <v>5.4496401401127468</v>
      </c>
      <c r="G102" s="250">
        <f t="shared" si="299"/>
        <v>4.7331910173359653</v>
      </c>
      <c r="H102" s="120">
        <f t="shared" si="298"/>
        <v>5.1391293211204685</v>
      </c>
      <c r="I102" s="167">
        <f t="shared" si="296"/>
        <v>4.9164454576908225</v>
      </c>
      <c r="J102" s="186">
        <f t="shared" si="296"/>
        <v>6.3183421599706513</v>
      </c>
      <c r="L102" s="246">
        <f t="shared" ref="L102:L141" si="300">(J102-I102)/I102</f>
        <v>0.28514436178414915</v>
      </c>
    </row>
    <row r="103" spans="1:12" ht="20.100000000000001" customHeight="1" thickBot="1" x14ac:dyDescent="0.3">
      <c r="A103" s="24"/>
      <c r="B103" t="s">
        <v>20</v>
      </c>
      <c r="C103" s="249">
        <f t="shared" si="298"/>
        <v>4.4038808000674434</v>
      </c>
      <c r="D103" s="250">
        <f t="shared" si="298"/>
        <v>4.6707305422239713</v>
      </c>
      <c r="E103" s="250">
        <f t="shared" ref="E103:G103" si="301">E56/E9</f>
        <v>4.7720691368606083</v>
      </c>
      <c r="F103" s="250">
        <f t="shared" si="301"/>
        <v>4.8346108627887752</v>
      </c>
      <c r="G103" s="250">
        <f t="shared" si="301"/>
        <v>4.1933006844981895</v>
      </c>
      <c r="H103" s="120">
        <f t="shared" si="298"/>
        <v>4.2163773193561154</v>
      </c>
      <c r="I103" s="167">
        <f t="shared" si="296"/>
        <v>4.0781279108121673</v>
      </c>
      <c r="J103" s="186">
        <f t="shared" si="296"/>
        <v>4.9808315685540947</v>
      </c>
      <c r="L103" s="35">
        <f t="shared" si="300"/>
        <v>0.22135246306243303</v>
      </c>
    </row>
    <row r="104" spans="1:12" ht="20.100000000000001" customHeight="1" thickBot="1" x14ac:dyDescent="0.3">
      <c r="A104" s="5" t="s">
        <v>18</v>
      </c>
      <c r="B104" s="6"/>
      <c r="C104" s="114">
        <f t="shared" si="298"/>
        <v>4.5605208350719852</v>
      </c>
      <c r="D104" s="135">
        <f t="shared" si="298"/>
        <v>5.2979740105632986</v>
      </c>
      <c r="E104" s="135">
        <f t="shared" ref="E104:G104" si="302">E57/E10</f>
        <v>5.4536789402752657</v>
      </c>
      <c r="F104" s="135">
        <f t="shared" si="302"/>
        <v>6.4971067216215594</v>
      </c>
      <c r="G104" s="135">
        <f t="shared" si="302"/>
        <v>6.3082842651431239</v>
      </c>
      <c r="H104" s="127">
        <f t="shared" si="298"/>
        <v>6.2165922707445818</v>
      </c>
      <c r="I104" s="202">
        <f t="shared" si="296"/>
        <v>6.1388297459010026</v>
      </c>
      <c r="J104" s="187">
        <f t="shared" si="296"/>
        <v>6.3792389316540827</v>
      </c>
      <c r="L104" s="23">
        <f t="shared" si="300"/>
        <v>3.9162054610425594E-2</v>
      </c>
    </row>
    <row r="105" spans="1:12" ht="20.100000000000001" customHeight="1" x14ac:dyDescent="0.25">
      <c r="A105" s="24"/>
      <c r="B105" t="s">
        <v>19</v>
      </c>
      <c r="C105" s="249">
        <f t="shared" si="298"/>
        <v>4.5785039983833249</v>
      </c>
      <c r="D105" s="250">
        <f t="shared" si="298"/>
        <v>5.2679303215832549</v>
      </c>
      <c r="E105" s="250">
        <f t="shared" ref="E105:G105" si="303">E58/E11</f>
        <v>5.0372442227835323</v>
      </c>
      <c r="F105" s="250">
        <f t="shared" si="303"/>
        <v>5.6395793973523736</v>
      </c>
      <c r="G105" s="250">
        <f t="shared" si="303"/>
        <v>5.5365249807913033</v>
      </c>
      <c r="H105" s="120">
        <f t="shared" si="298"/>
        <v>5.2521274181653146</v>
      </c>
      <c r="I105" s="167">
        <f t="shared" si="296"/>
        <v>5.1562306306831855</v>
      </c>
      <c r="J105" s="186">
        <f t="shared" si="296"/>
        <v>5.150285801705075</v>
      </c>
      <c r="L105" s="246">
        <f t="shared" si="300"/>
        <v>-1.1529408600799685E-3</v>
      </c>
    </row>
    <row r="106" spans="1:12" ht="20.100000000000001" customHeight="1" thickBot="1" x14ac:dyDescent="0.3">
      <c r="A106" s="24"/>
      <c r="B106" t="s">
        <v>20</v>
      </c>
      <c r="C106" s="249">
        <f t="shared" si="298"/>
        <v>4.0844288189136861</v>
      </c>
      <c r="D106" s="250">
        <f t="shared" si="298"/>
        <v>5.8476150392817061</v>
      </c>
      <c r="E106" s="250">
        <f t="shared" ref="E106:G106" si="304">E59/E12</f>
        <v>8.1716012613875257</v>
      </c>
      <c r="F106" s="250">
        <f t="shared" si="304"/>
        <v>9.3585576434738442</v>
      </c>
      <c r="G106" s="250">
        <f t="shared" si="304"/>
        <v>8.8665220262239419</v>
      </c>
      <c r="H106" s="120">
        <f t="shared" si="298"/>
        <v>8.6724127553538537</v>
      </c>
      <c r="I106" s="167">
        <f t="shared" si="296"/>
        <v>8.5494829868689397</v>
      </c>
      <c r="J106" s="186">
        <f t="shared" si="296"/>
        <v>10.211217114773056</v>
      </c>
      <c r="L106" s="35">
        <f t="shared" si="300"/>
        <v>0.19436662198829527</v>
      </c>
    </row>
    <row r="107" spans="1:12" ht="20.100000000000001" customHeight="1" thickBot="1" x14ac:dyDescent="0.3">
      <c r="A107" s="5" t="s">
        <v>15</v>
      </c>
      <c r="B107" s="6"/>
      <c r="C107" s="114">
        <f t="shared" si="298"/>
        <v>7.1257605298372049</v>
      </c>
      <c r="D107" s="135">
        <f t="shared" si="298"/>
        <v>7.7304463913273862</v>
      </c>
      <c r="E107" s="135">
        <f t="shared" ref="E107:G107" si="305">E60/E13</f>
        <v>8.490370157118889</v>
      </c>
      <c r="F107" s="135">
        <f t="shared" si="305"/>
        <v>9.6136950596966457</v>
      </c>
      <c r="G107" s="135">
        <f t="shared" si="305"/>
        <v>8.2568996585562786</v>
      </c>
      <c r="H107" s="127">
        <f t="shared" si="298"/>
        <v>8.2669182514504023</v>
      </c>
      <c r="I107" s="202">
        <f t="shared" si="296"/>
        <v>7.9011477864648993</v>
      </c>
      <c r="J107" s="187">
        <f t="shared" si="296"/>
        <v>9.7921340490567381</v>
      </c>
      <c r="L107" s="23">
        <f t="shared" si="300"/>
        <v>0.23933057749295644</v>
      </c>
    </row>
    <row r="108" spans="1:12" ht="20.100000000000001" customHeight="1" x14ac:dyDescent="0.25">
      <c r="A108" s="24"/>
      <c r="B108" t="s">
        <v>19</v>
      </c>
      <c r="C108" s="249">
        <f t="shared" si="298"/>
        <v>3.0953912056548618</v>
      </c>
      <c r="D108" s="250">
        <f t="shared" si="298"/>
        <v>3.3200263100197325</v>
      </c>
      <c r="E108" s="250">
        <f t="shared" ref="E108:G108" si="306">E61/E14</f>
        <v>3.6903177549043553</v>
      </c>
      <c r="F108" s="250">
        <f t="shared" si="306"/>
        <v>4.3069578701672899</v>
      </c>
      <c r="G108" s="250">
        <f t="shared" si="306"/>
        <v>4.2912910217690801</v>
      </c>
      <c r="H108" s="120">
        <f t="shared" si="298"/>
        <v>4.971989836654906</v>
      </c>
      <c r="I108" s="167">
        <f t="shared" si="296"/>
        <v>4.4433335607842901</v>
      </c>
      <c r="J108" s="186">
        <f t="shared" si="296"/>
        <v>6.6913430052146694</v>
      </c>
      <c r="L108" s="246">
        <f t="shared" si="300"/>
        <v>0.50592858125051154</v>
      </c>
    </row>
    <row r="109" spans="1:12" ht="20.100000000000001" customHeight="1" thickBot="1" x14ac:dyDescent="0.3">
      <c r="A109" s="24"/>
      <c r="B109" t="s">
        <v>20</v>
      </c>
      <c r="C109" s="249">
        <f t="shared" si="298"/>
        <v>7.9282096311864461</v>
      </c>
      <c r="D109" s="250">
        <f t="shared" si="298"/>
        <v>8.3158148933040881</v>
      </c>
      <c r="E109" s="250">
        <f t="shared" ref="E109:G109" si="307">E62/E15</f>
        <v>9.0236172501803296</v>
      </c>
      <c r="F109" s="250">
        <f t="shared" si="307"/>
        <v>9.9096961216331767</v>
      </c>
      <c r="G109" s="250">
        <f t="shared" si="307"/>
        <v>8.4057070149971409</v>
      </c>
      <c r="H109" s="120">
        <f t="shared" si="298"/>
        <v>8.391516999429232</v>
      </c>
      <c r="I109" s="167">
        <f t="shared" si="296"/>
        <v>8.0294757995879049</v>
      </c>
      <c r="J109" s="186">
        <f t="shared" si="296"/>
        <v>9.8989269004889966</v>
      </c>
      <c r="L109" s="35">
        <f t="shared" si="300"/>
        <v>0.23282355505661242</v>
      </c>
    </row>
    <row r="110" spans="1:12" ht="20.100000000000001" customHeight="1" thickBot="1" x14ac:dyDescent="0.3">
      <c r="A110" s="5" t="s">
        <v>8</v>
      </c>
      <c r="B110" s="6"/>
      <c r="C110" s="114">
        <f t="shared" si="298"/>
        <v>3.5011749527715064</v>
      </c>
      <c r="D110" s="135">
        <f t="shared" si="298"/>
        <v>2.6659959758551306</v>
      </c>
      <c r="E110" s="135">
        <f t="shared" ref="E110:G110" si="308">E63/E16</f>
        <v>2.6054427545742298</v>
      </c>
      <c r="F110" s="135">
        <f t="shared" si="308"/>
        <v>2.2210337066591532</v>
      </c>
      <c r="G110" s="135">
        <f t="shared" si="308"/>
        <v>2.3451729345858459</v>
      </c>
      <c r="H110" s="127">
        <f t="shared" si="298"/>
        <v>2.0500402532005242</v>
      </c>
      <c r="I110" s="202">
        <f t="shared" si="296"/>
        <v>2.0044130261784434</v>
      </c>
      <c r="J110" s="187">
        <f t="shared" si="296"/>
        <v>2.677460898446105</v>
      </c>
      <c r="L110" s="23">
        <f t="shared" si="300"/>
        <v>0.33578302649074049</v>
      </c>
    </row>
    <row r="111" spans="1:12" ht="20.100000000000001" customHeight="1" thickBot="1" x14ac:dyDescent="0.3">
      <c r="A111" s="24"/>
      <c r="B111" t="s">
        <v>19</v>
      </c>
      <c r="C111" s="249">
        <f t="shared" si="298"/>
        <v>3.5011749527715064</v>
      </c>
      <c r="D111" s="250">
        <f t="shared" si="298"/>
        <v>2.6659959758551306</v>
      </c>
      <c r="E111" s="250">
        <f t="shared" ref="E111:G111" si="309">E64/E17</f>
        <v>2.6054427545742298</v>
      </c>
      <c r="F111" s="250">
        <f t="shared" si="309"/>
        <v>2.2210337066591532</v>
      </c>
      <c r="G111" s="250">
        <f t="shared" si="309"/>
        <v>2.3451729345858459</v>
      </c>
      <c r="H111" s="120">
        <f t="shared" si="298"/>
        <v>2.0500402532005242</v>
      </c>
      <c r="I111" s="167">
        <f t="shared" si="296"/>
        <v>2.0044130261784434</v>
      </c>
      <c r="J111" s="186">
        <f t="shared" si="296"/>
        <v>2.677460898446105</v>
      </c>
      <c r="L111" s="331">
        <f t="shared" si="300"/>
        <v>0.33578302649074049</v>
      </c>
    </row>
    <row r="112" spans="1:12" ht="20.100000000000001" customHeight="1" thickBot="1" x14ac:dyDescent="0.3">
      <c r="A112" s="5" t="s">
        <v>16</v>
      </c>
      <c r="B112" s="6"/>
      <c r="C112" s="114">
        <f t="shared" si="298"/>
        <v>10.028136994390316</v>
      </c>
      <c r="D112" s="135">
        <f t="shared" si="298"/>
        <v>6.7565890903751562</v>
      </c>
      <c r="E112" s="135">
        <f t="shared" ref="E112:G112" si="310">E65/E18</f>
        <v>7.4121746431570106</v>
      </c>
      <c r="F112" s="135">
        <f t="shared" si="310"/>
        <v>8.079265819361817</v>
      </c>
      <c r="G112" s="135">
        <f t="shared" si="310"/>
        <v>8.3095723762794709</v>
      </c>
      <c r="H112" s="127">
        <f t="shared" si="298"/>
        <v>6.9987496187862153</v>
      </c>
      <c r="I112" s="202">
        <f t="shared" si="296"/>
        <v>6.9710674791243514</v>
      </c>
      <c r="J112" s="187">
        <f t="shared" si="296"/>
        <v>8.0861136322381562</v>
      </c>
      <c r="L112" s="23">
        <f t="shared" si="300"/>
        <v>0.15995342986607666</v>
      </c>
    </row>
    <row r="113" spans="1:12" ht="20.100000000000001" customHeight="1" x14ac:dyDescent="0.25">
      <c r="A113" s="24"/>
      <c r="B113" t="s">
        <v>19</v>
      </c>
      <c r="C113" s="249">
        <f t="shared" si="298"/>
        <v>10.740341753343239</v>
      </c>
      <c r="D113" s="250">
        <f t="shared" si="298"/>
        <v>6.7255351331530457</v>
      </c>
      <c r="E113" s="250">
        <f t="shared" ref="E113:G113" si="311">E66/E19</f>
        <v>6.4315730019768429</v>
      </c>
      <c r="F113" s="250">
        <f t="shared" si="311"/>
        <v>7.5746706032697304</v>
      </c>
      <c r="G113" s="250">
        <f t="shared" si="311"/>
        <v>7.2104185856104799</v>
      </c>
      <c r="H113" s="120">
        <f t="shared" si="298"/>
        <v>6.6571451956130296</v>
      </c>
      <c r="I113" s="167">
        <f t="shared" si="296"/>
        <v>6.3699303564113068</v>
      </c>
      <c r="J113" s="186">
        <f t="shared" si="296"/>
        <v>8.1025918375837254</v>
      </c>
      <c r="L113" s="246">
        <f t="shared" si="300"/>
        <v>0.27200634610212066</v>
      </c>
    </row>
    <row r="114" spans="1:12" ht="20.100000000000001" customHeight="1" thickBot="1" x14ac:dyDescent="0.3">
      <c r="A114" s="24"/>
      <c r="B114" t="s">
        <v>20</v>
      </c>
      <c r="C114" s="249">
        <f t="shared" si="298"/>
        <v>5.0751526538280887</v>
      </c>
      <c r="D114" s="250">
        <f t="shared" si="298"/>
        <v>6.8814746543778798</v>
      </c>
      <c r="E114" s="250">
        <f t="shared" ref="E114:G114" si="312">E67/E20</f>
        <v>10.251349141455437</v>
      </c>
      <c r="F114" s="250">
        <f t="shared" si="312"/>
        <v>9.7409664780148013</v>
      </c>
      <c r="G114" s="250">
        <f t="shared" si="312"/>
        <v>9.5930130656469093</v>
      </c>
      <c r="H114" s="120">
        <f t="shared" si="298"/>
        <v>7.9979650466842234</v>
      </c>
      <c r="I114" s="167">
        <f t="shared" si="296"/>
        <v>8.1435610600612591</v>
      </c>
      <c r="J114" s="186">
        <f t="shared" si="296"/>
        <v>7.9732041049030791</v>
      </c>
      <c r="L114" s="35">
        <f t="shared" si="300"/>
        <v>-2.0919221198410044E-2</v>
      </c>
    </row>
    <row r="115" spans="1:12" ht="20.100000000000001" customHeight="1" thickBot="1" x14ac:dyDescent="0.3">
      <c r="A115" s="5" t="s">
        <v>21</v>
      </c>
      <c r="B115" s="6"/>
      <c r="C115" s="114">
        <f t="shared" si="298"/>
        <v>2.5565231547833585</v>
      </c>
      <c r="D115" s="135">
        <f t="shared" si="298"/>
        <v>3.3287498623254157</v>
      </c>
      <c r="E115" s="135">
        <f t="shared" ref="E115:G115" si="313">E68/E21</f>
        <v>3.2278217788349703</v>
      </c>
      <c r="F115" s="135">
        <f t="shared" si="313"/>
        <v>3.3963630686523398</v>
      </c>
      <c r="G115" s="135">
        <f t="shared" si="313"/>
        <v>3.9098788122451325</v>
      </c>
      <c r="H115" s="127">
        <f t="shared" si="298"/>
        <v>5.4615036017094285</v>
      </c>
      <c r="I115" s="202">
        <f t="shared" si="296"/>
        <v>5.1842476066548935</v>
      </c>
      <c r="J115" s="187">
        <f t="shared" si="296"/>
        <v>7.2840938478493529</v>
      </c>
      <c r="L115" s="23">
        <f t="shared" si="300"/>
        <v>0.40504358597744011</v>
      </c>
    </row>
    <row r="116" spans="1:12" ht="20.100000000000001" customHeight="1" x14ac:dyDescent="0.25">
      <c r="A116" s="24"/>
      <c r="B116" t="s">
        <v>19</v>
      </c>
      <c r="C116" s="249">
        <f t="shared" si="298"/>
        <v>1.7939831246105165</v>
      </c>
      <c r="D116" s="250">
        <f t="shared" si="298"/>
        <v>2.0244388159548348</v>
      </c>
      <c r="E116" s="250">
        <f t="shared" ref="E116:G116" si="314">E69/E22</f>
        <v>1.8923411589803139</v>
      </c>
      <c r="F116" s="250">
        <f t="shared" si="314"/>
        <v>2.0508635241518101</v>
      </c>
      <c r="G116" s="250">
        <f t="shared" si="314"/>
        <v>2.5923432885222528</v>
      </c>
      <c r="H116" s="120">
        <f t="shared" si="298"/>
        <v>3.3885258263164508</v>
      </c>
      <c r="I116" s="167">
        <f t="shared" si="296"/>
        <v>3.2821252628186435</v>
      </c>
      <c r="J116" s="186">
        <f t="shared" si="296"/>
        <v>4.5924096139149899</v>
      </c>
      <c r="L116" s="246">
        <f t="shared" si="300"/>
        <v>0.39921826443975894</v>
      </c>
    </row>
    <row r="117" spans="1:12" ht="20.100000000000001" customHeight="1" thickBot="1" x14ac:dyDescent="0.3">
      <c r="A117" s="24"/>
      <c r="B117" t="s">
        <v>20</v>
      </c>
      <c r="C117" s="249">
        <f t="shared" si="298"/>
        <v>4.7092063606274284</v>
      </c>
      <c r="D117" s="250">
        <f t="shared" si="298"/>
        <v>6.0770926186964775</v>
      </c>
      <c r="E117" s="250">
        <f t="shared" ref="E117:G117" si="315">E70/E23</f>
        <v>6.6705595715119905</v>
      </c>
      <c r="F117" s="250">
        <f t="shared" si="315"/>
        <v>6.1223362192028423</v>
      </c>
      <c r="G117" s="250">
        <f t="shared" si="315"/>
        <v>5.8990015471694486</v>
      </c>
      <c r="H117" s="120">
        <f t="shared" si="298"/>
        <v>7.2360969836860844</v>
      </c>
      <c r="I117" s="167">
        <f t="shared" si="298"/>
        <v>6.9719740078034285</v>
      </c>
      <c r="J117" s="186">
        <f t="shared" si="298"/>
        <v>8.8624996844151589</v>
      </c>
      <c r="L117" s="35">
        <f t="shared" si="300"/>
        <v>0.27116074651106659</v>
      </c>
    </row>
    <row r="118" spans="1:12" ht="20.100000000000001" customHeight="1" thickBot="1" x14ac:dyDescent="0.3">
      <c r="A118" s="5" t="s">
        <v>22</v>
      </c>
      <c r="B118" s="6"/>
      <c r="C118" s="114">
        <f t="shared" ref="C118:J133" si="316">C71/C24</f>
        <v>5.3955760221934037</v>
      </c>
      <c r="D118" s="135">
        <f t="shared" si="316"/>
        <v>5.1799325929553977</v>
      </c>
      <c r="E118" s="135">
        <f t="shared" ref="E118:G118" si="317">E71/E24</f>
        <v>4.7635860641355796</v>
      </c>
      <c r="F118" s="135">
        <f t="shared" si="317"/>
        <v>4.9454734137691387</v>
      </c>
      <c r="G118" s="135">
        <f t="shared" si="317"/>
        <v>4.4667948936963802</v>
      </c>
      <c r="H118" s="127">
        <f t="shared" si="316"/>
        <v>4.4917989431727223</v>
      </c>
      <c r="I118" s="202">
        <f t="shared" si="316"/>
        <v>4.2527419068464267</v>
      </c>
      <c r="J118" s="187">
        <f t="shared" si="316"/>
        <v>5.6522134835590636</v>
      </c>
      <c r="L118" s="23">
        <f t="shared" si="300"/>
        <v>0.32907512549953905</v>
      </c>
    </row>
    <row r="119" spans="1:12" ht="20.100000000000001" customHeight="1" x14ac:dyDescent="0.25">
      <c r="A119" s="24"/>
      <c r="B119" t="s">
        <v>19</v>
      </c>
      <c r="C119" s="249">
        <f t="shared" si="316"/>
        <v>2.3501310250034941</v>
      </c>
      <c r="D119" s="250">
        <f t="shared" si="316"/>
        <v>1.7205061094403147</v>
      </c>
      <c r="E119" s="250">
        <f t="shared" ref="E119:G119" si="318">E72/E25</f>
        <v>2.0100056006192144</v>
      </c>
      <c r="F119" s="250">
        <f t="shared" si="318"/>
        <v>2.230289238526634</v>
      </c>
      <c r="G119" s="250">
        <f t="shared" si="318"/>
        <v>2.1685466972226535</v>
      </c>
      <c r="H119" s="120">
        <f t="shared" si="316"/>
        <v>2.1951066459119604</v>
      </c>
      <c r="I119" s="167">
        <f t="shared" si="316"/>
        <v>2.0770476280655239</v>
      </c>
      <c r="J119" s="186">
        <f t="shared" si="316"/>
        <v>2.4349685679251913</v>
      </c>
      <c r="L119" s="246">
        <f t="shared" si="300"/>
        <v>0.17232197038881586</v>
      </c>
    </row>
    <row r="120" spans="1:12" ht="20.100000000000001" customHeight="1" thickBot="1" x14ac:dyDescent="0.3">
      <c r="A120" s="24"/>
      <c r="B120" t="s">
        <v>20</v>
      </c>
      <c r="C120" s="249">
        <f t="shared" si="316"/>
        <v>6.4409355529930119</v>
      </c>
      <c r="D120" s="250">
        <f t="shared" si="316"/>
        <v>6.5434216445544982</v>
      </c>
      <c r="E120" s="250">
        <f t="shared" ref="E120:G120" si="319">E73/E26</f>
        <v>6.7307329000306231</v>
      </c>
      <c r="F120" s="250">
        <f t="shared" si="319"/>
        <v>6.7560384242543554</v>
      </c>
      <c r="G120" s="250">
        <f t="shared" si="319"/>
        <v>5.5723383761455842</v>
      </c>
      <c r="H120" s="120">
        <f t="shared" si="316"/>
        <v>5.4255350119187176</v>
      </c>
      <c r="I120" s="167">
        <f t="shared" si="316"/>
        <v>5.2225557008929107</v>
      </c>
      <c r="J120" s="186">
        <f t="shared" si="316"/>
        <v>6.8936535988461944</v>
      </c>
      <c r="L120" s="35">
        <f t="shared" si="300"/>
        <v>0.31997703684952039</v>
      </c>
    </row>
    <row r="121" spans="1:12" ht="20.100000000000001" customHeight="1" thickBot="1" x14ac:dyDescent="0.3">
      <c r="A121" s="5" t="s">
        <v>14</v>
      </c>
      <c r="B121" s="6"/>
      <c r="C121" s="114">
        <f t="shared" si="316"/>
        <v>5.2504744138606689</v>
      </c>
      <c r="D121" s="135">
        <f t="shared" si="316"/>
        <v>5.4676832997077218</v>
      </c>
      <c r="E121" s="135">
        <f t="shared" ref="E121:G121" si="320">E74/E27</f>
        <v>4.886341132332082</v>
      </c>
      <c r="F121" s="135">
        <f t="shared" si="320"/>
        <v>6.1665436493752672</v>
      </c>
      <c r="G121" s="135">
        <f t="shared" si="320"/>
        <v>6.0749069674512794</v>
      </c>
      <c r="H121" s="127">
        <f t="shared" si="316"/>
        <v>5.1597660767364895</v>
      </c>
      <c r="I121" s="202">
        <f t="shared" si="316"/>
        <v>5.2260476954704433</v>
      </c>
      <c r="J121" s="187">
        <f t="shared" si="316"/>
        <v>5.2372404705102067</v>
      </c>
      <c r="L121" s="23">
        <f t="shared" si="300"/>
        <v>2.1417284517828697E-3</v>
      </c>
    </row>
    <row r="122" spans="1:12" ht="20.100000000000001" customHeight="1" x14ac:dyDescent="0.25">
      <c r="A122" s="24"/>
      <c r="B122" t="s">
        <v>19</v>
      </c>
      <c r="C122" s="249">
        <f t="shared" si="316"/>
        <v>2.426612205670351</v>
      </c>
      <c r="D122" s="250">
        <f t="shared" si="316"/>
        <v>2.9680003511621273</v>
      </c>
      <c r="E122" s="250">
        <f t="shared" ref="E122:G122" si="321">E75/E28</f>
        <v>3.2657471766053794</v>
      </c>
      <c r="F122" s="250">
        <f t="shared" si="321"/>
        <v>3.078029076092117</v>
      </c>
      <c r="G122" s="250">
        <f t="shared" si="321"/>
        <v>3.283641240242519</v>
      </c>
      <c r="H122" s="120">
        <f t="shared" si="316"/>
        <v>2.7447943749205579</v>
      </c>
      <c r="I122" s="167">
        <f t="shared" si="316"/>
        <v>2.7752530235967412</v>
      </c>
      <c r="J122" s="186">
        <f t="shared" si="316"/>
        <v>2.6747919516538783</v>
      </c>
      <c r="L122" s="246">
        <f t="shared" si="300"/>
        <v>-3.6198887484739997E-2</v>
      </c>
    </row>
    <row r="123" spans="1:12" ht="20.100000000000001" customHeight="1" thickBot="1" x14ac:dyDescent="0.3">
      <c r="A123" s="24"/>
      <c r="B123" t="s">
        <v>20</v>
      </c>
      <c r="C123" s="249">
        <f t="shared" si="316"/>
        <v>6.3447256205426141</v>
      </c>
      <c r="D123" s="250">
        <f t="shared" si="316"/>
        <v>6.1702237903723258</v>
      </c>
      <c r="E123" s="250">
        <f t="shared" ref="E123:G123" si="322">E76/E29</f>
        <v>7.2638373075839455</v>
      </c>
      <c r="F123" s="250">
        <f t="shared" si="322"/>
        <v>8.2943623749644892</v>
      </c>
      <c r="G123" s="250">
        <f t="shared" si="322"/>
        <v>7.3512925296270915</v>
      </c>
      <c r="H123" s="120">
        <f t="shared" si="316"/>
        <v>6.4340327264135846</v>
      </c>
      <c r="I123" s="167">
        <f t="shared" si="316"/>
        <v>6.6548555167094392</v>
      </c>
      <c r="J123" s="186">
        <f t="shared" si="316"/>
        <v>6.3138764608920894</v>
      </c>
      <c r="L123" s="35">
        <f t="shared" si="300"/>
        <v>-5.1237634680602398E-2</v>
      </c>
    </row>
    <row r="124" spans="1:12" ht="20.100000000000001" customHeight="1" thickBot="1" x14ac:dyDescent="0.3">
      <c r="A124" s="5" t="s">
        <v>9</v>
      </c>
      <c r="B124" s="6"/>
      <c r="C124" s="114">
        <f t="shared" si="316"/>
        <v>4.2926865832174128</v>
      </c>
      <c r="D124" s="135">
        <f t="shared" si="316"/>
        <v>4.3303673697966829</v>
      </c>
      <c r="E124" s="135">
        <f t="shared" ref="E124:G124" si="323">E77/E30</f>
        <v>4.5876927752226218</v>
      </c>
      <c r="F124" s="135">
        <f t="shared" si="323"/>
        <v>4.4357436801881249</v>
      </c>
      <c r="G124" s="135">
        <f t="shared" si="323"/>
        <v>3.9422888233019799</v>
      </c>
      <c r="H124" s="127">
        <f t="shared" si="316"/>
        <v>4.5365871677111933</v>
      </c>
      <c r="I124" s="202">
        <f t="shared" si="316"/>
        <v>4.2922098536367015</v>
      </c>
      <c r="J124" s="187">
        <f t="shared" si="316"/>
        <v>5.6418013612747888</v>
      </c>
      <c r="L124" s="23">
        <f t="shared" si="300"/>
        <v>0.31442812762162736</v>
      </c>
    </row>
    <row r="125" spans="1:12" ht="20.100000000000001" customHeight="1" x14ac:dyDescent="0.25">
      <c r="A125" s="24"/>
      <c r="B125" t="s">
        <v>19</v>
      </c>
      <c r="C125" s="249">
        <f t="shared" si="316"/>
        <v>4.0448386420193048</v>
      </c>
      <c r="D125" s="250">
        <f t="shared" si="316"/>
        <v>4.1957895610596871</v>
      </c>
      <c r="E125" s="250">
        <f t="shared" ref="E125:G125" si="324">E78/E31</f>
        <v>4.4812776538001158</v>
      </c>
      <c r="F125" s="250">
        <f t="shared" si="324"/>
        <v>4.2935108295435862</v>
      </c>
      <c r="G125" s="250">
        <f t="shared" si="324"/>
        <v>3.8164808807592538</v>
      </c>
      <c r="H125" s="120">
        <f t="shared" si="316"/>
        <v>4.2673798146787414</v>
      </c>
      <c r="I125" s="167">
        <f t="shared" si="316"/>
        <v>4.0483270478592415</v>
      </c>
      <c r="J125" s="186">
        <f t="shared" si="316"/>
        <v>5.3735361539550022</v>
      </c>
      <c r="L125" s="246">
        <f t="shared" si="300"/>
        <v>0.32734734383590186</v>
      </c>
    </row>
    <row r="126" spans="1:12" ht="20.100000000000001" customHeight="1" thickBot="1" x14ac:dyDescent="0.3">
      <c r="A126" s="24"/>
      <c r="B126" t="s">
        <v>20</v>
      </c>
      <c r="C126" s="249">
        <f t="shared" si="316"/>
        <v>7.6566687365798547</v>
      </c>
      <c r="D126" s="250">
        <f t="shared" si="316"/>
        <v>7.3523255133109533</v>
      </c>
      <c r="E126" s="250">
        <f t="shared" ref="E126:G126" si="325">E79/E32</f>
        <v>6.8398369907983891</v>
      </c>
      <c r="F126" s="250">
        <f t="shared" si="325"/>
        <v>6.3968908904375734</v>
      </c>
      <c r="G126" s="250">
        <f t="shared" si="325"/>
        <v>7.4878774772941208</v>
      </c>
      <c r="H126" s="120">
        <f t="shared" si="316"/>
        <v>8.8121444879967274</v>
      </c>
      <c r="I126" s="167">
        <f t="shared" si="316"/>
        <v>8.6777700768738324</v>
      </c>
      <c r="J126" s="186">
        <f t="shared" si="316"/>
        <v>8.6250774997403568</v>
      </c>
      <c r="L126" s="35">
        <f t="shared" si="300"/>
        <v>-6.0721333553075824E-3</v>
      </c>
    </row>
    <row r="127" spans="1:12" ht="20.100000000000001" customHeight="1" thickBot="1" x14ac:dyDescent="0.3">
      <c r="A127" s="5" t="s">
        <v>12</v>
      </c>
      <c r="B127" s="6"/>
      <c r="C127" s="114">
        <f t="shared" si="316"/>
        <v>3.7574468322224552</v>
      </c>
      <c r="D127" s="135">
        <f t="shared" si="316"/>
        <v>3.7704534225375128</v>
      </c>
      <c r="E127" s="135">
        <f t="shared" ref="E127:G127" si="326">E80/E33</f>
        <v>3.7531063004621421</v>
      </c>
      <c r="F127" s="135">
        <f t="shared" si="326"/>
        <v>3.227103290015922</v>
      </c>
      <c r="G127" s="135">
        <f t="shared" si="326"/>
        <v>3.0751167331293332</v>
      </c>
      <c r="H127" s="127">
        <f t="shared" si="316"/>
        <v>3.142400815263132</v>
      </c>
      <c r="I127" s="202">
        <f t="shared" si="316"/>
        <v>3.0043364969626487</v>
      </c>
      <c r="J127" s="187">
        <f t="shared" si="316"/>
        <v>3.7456573891729343</v>
      </c>
      <c r="L127" s="23">
        <f t="shared" si="300"/>
        <v>0.24675028678037661</v>
      </c>
    </row>
    <row r="128" spans="1:12" ht="20.100000000000001" customHeight="1" x14ac:dyDescent="0.25">
      <c r="A128" s="24"/>
      <c r="B128" t="s">
        <v>19</v>
      </c>
      <c r="C128" s="249">
        <f t="shared" si="316"/>
        <v>3.53861967929131</v>
      </c>
      <c r="D128" s="250">
        <f t="shared" si="316"/>
        <v>3.5439717284928807</v>
      </c>
      <c r="E128" s="250">
        <f t="shared" ref="E128:G128" si="327">E81/E34</f>
        <v>3.4984735477994975</v>
      </c>
      <c r="F128" s="250">
        <f t="shared" si="327"/>
        <v>3.0085808027050058</v>
      </c>
      <c r="G128" s="250">
        <f t="shared" si="327"/>
        <v>2.8575389235065183</v>
      </c>
      <c r="H128" s="120">
        <f t="shared" si="316"/>
        <v>2.916130634888205</v>
      </c>
      <c r="I128" s="167">
        <f t="shared" si="316"/>
        <v>2.7878909299899957</v>
      </c>
      <c r="J128" s="186">
        <f t="shared" si="316"/>
        <v>3.5776678933767037</v>
      </c>
      <c r="L128" s="43">
        <f t="shared" si="300"/>
        <v>0.28328832914189439</v>
      </c>
    </row>
    <row r="129" spans="1:12" ht="20.100000000000001" customHeight="1" thickBot="1" x14ac:dyDescent="0.3">
      <c r="A129" s="24"/>
      <c r="B129" t="s">
        <v>20</v>
      </c>
      <c r="C129" s="249">
        <f t="shared" si="316"/>
        <v>5.8274869076041673</v>
      </c>
      <c r="D129" s="250">
        <f t="shared" si="316"/>
        <v>6.1706525810709572</v>
      </c>
      <c r="E129" s="250">
        <f t="shared" ref="E129:G129" si="328">E82/E35</f>
        <v>6.5230090224699726</v>
      </c>
      <c r="F129" s="250">
        <f t="shared" si="328"/>
        <v>7.1176370073806776</v>
      </c>
      <c r="G129" s="250">
        <f t="shared" si="328"/>
        <v>6.7189245498288601</v>
      </c>
      <c r="H129" s="120">
        <f t="shared" si="316"/>
        <v>6.9950688955724978</v>
      </c>
      <c r="I129" s="167">
        <f t="shared" si="316"/>
        <v>6.7706770259218434</v>
      </c>
      <c r="J129" s="186">
        <f t="shared" si="316"/>
        <v>7.6782100245316682</v>
      </c>
      <c r="L129" s="161">
        <f t="shared" si="300"/>
        <v>0.13403873720977882</v>
      </c>
    </row>
    <row r="130" spans="1:12" ht="20.100000000000001" customHeight="1" thickBot="1" x14ac:dyDescent="0.3">
      <c r="A130" s="5" t="s">
        <v>11</v>
      </c>
      <c r="B130" s="6"/>
      <c r="C130" s="114">
        <f t="shared" si="316"/>
        <v>3.4995901302247181</v>
      </c>
      <c r="D130" s="135">
        <f t="shared" si="316"/>
        <v>3.6172306493557351</v>
      </c>
      <c r="E130" s="135">
        <f t="shared" ref="E130:G130" si="329">E83/E36</f>
        <v>3.6593951137034177</v>
      </c>
      <c r="F130" s="135">
        <f t="shared" si="329"/>
        <v>3.8105394511720654</v>
      </c>
      <c r="G130" s="135">
        <f t="shared" si="329"/>
        <v>3.4351980065023122</v>
      </c>
      <c r="H130" s="127">
        <f t="shared" si="316"/>
        <v>3.5754796396199029</v>
      </c>
      <c r="I130" s="202">
        <f t="shared" si="316"/>
        <v>3.4454752619960773</v>
      </c>
      <c r="J130" s="187">
        <f t="shared" si="316"/>
        <v>4.1861727398513553</v>
      </c>
      <c r="L130" s="23">
        <f t="shared" si="300"/>
        <v>0.21497686720471981</v>
      </c>
    </row>
    <row r="131" spans="1:12" ht="20.100000000000001" customHeight="1" x14ac:dyDescent="0.25">
      <c r="A131" s="24"/>
      <c r="B131" t="s">
        <v>19</v>
      </c>
      <c r="C131" s="249">
        <f t="shared" si="316"/>
        <v>3.4083640351108162</v>
      </c>
      <c r="D131" s="250">
        <f t="shared" si="316"/>
        <v>3.5775403797372478</v>
      </c>
      <c r="E131" s="250">
        <f t="shared" ref="E131:G131" si="330">E84/E37</f>
        <v>3.6305421680040419</v>
      </c>
      <c r="F131" s="250">
        <f t="shared" si="330"/>
        <v>3.741903559508474</v>
      </c>
      <c r="G131" s="250">
        <f t="shared" si="330"/>
        <v>3.3921510166172046</v>
      </c>
      <c r="H131" s="120">
        <f t="shared" si="316"/>
        <v>3.5460720776168349</v>
      </c>
      <c r="I131" s="167">
        <f t="shared" si="316"/>
        <v>3.4157347164435592</v>
      </c>
      <c r="J131" s="186">
        <f t="shared" si="316"/>
        <v>4.1997340452587899</v>
      </c>
      <c r="L131" s="246">
        <f t="shared" si="300"/>
        <v>0.22952582501240779</v>
      </c>
    </row>
    <row r="132" spans="1:12" ht="20.100000000000001" customHeight="1" thickBot="1" x14ac:dyDescent="0.3">
      <c r="A132" s="24"/>
      <c r="B132" t="s">
        <v>20</v>
      </c>
      <c r="C132" s="249">
        <f t="shared" si="316"/>
        <v>4.1623226960790083</v>
      </c>
      <c r="D132" s="250">
        <f t="shared" si="316"/>
        <v>3.8915702170283808</v>
      </c>
      <c r="E132" s="250">
        <f t="shared" ref="E132:G132" si="331">E85/E38</f>
        <v>3.874407334071523</v>
      </c>
      <c r="F132" s="250">
        <f t="shared" si="331"/>
        <v>4.2834499211833652</v>
      </c>
      <c r="G132" s="250">
        <f t="shared" si="331"/>
        <v>3.7287007550684037</v>
      </c>
      <c r="H132" s="120">
        <f t="shared" si="316"/>
        <v>3.7770287030093783</v>
      </c>
      <c r="I132" s="167">
        <f t="shared" si="316"/>
        <v>3.6527919542137428</v>
      </c>
      <c r="J132" s="186">
        <f t="shared" si="316"/>
        <v>4.0950281299953639</v>
      </c>
      <c r="L132" s="35">
        <f t="shared" si="300"/>
        <v>0.12106798890406878</v>
      </c>
    </row>
    <row r="133" spans="1:12" ht="20.100000000000001" customHeight="1" thickBot="1" x14ac:dyDescent="0.3">
      <c r="A133" s="5" t="s">
        <v>6</v>
      </c>
      <c r="B133" s="6"/>
      <c r="C133" s="114">
        <f t="shared" si="316"/>
        <v>4.721032914532131</v>
      </c>
      <c r="D133" s="135">
        <f t="shared" si="316"/>
        <v>5.2663767289432464</v>
      </c>
      <c r="E133" s="135">
        <f t="shared" ref="E133:G133" si="332">E86/E39</f>
        <v>5.8535288582290521</v>
      </c>
      <c r="F133" s="135">
        <f t="shared" si="332"/>
        <v>6.0191776162717172</v>
      </c>
      <c r="G133" s="135">
        <f t="shared" si="332"/>
        <v>5.2187933177837289</v>
      </c>
      <c r="H133" s="127">
        <f t="shared" si="316"/>
        <v>5.3115309154918329</v>
      </c>
      <c r="I133" s="202">
        <f t="shared" si="316"/>
        <v>5.0978959413566081</v>
      </c>
      <c r="J133" s="187">
        <f t="shared" si="316"/>
        <v>6.1331484067176198</v>
      </c>
      <c r="L133" s="23">
        <f t="shared" si="300"/>
        <v>0.20307445998701953</v>
      </c>
    </row>
    <row r="134" spans="1:12" ht="20.100000000000001" customHeight="1" x14ac:dyDescent="0.25">
      <c r="A134" s="24"/>
      <c r="B134" t="s">
        <v>19</v>
      </c>
      <c r="C134" s="249">
        <f t="shared" ref="C134:J141" si="333">C87/C40</f>
        <v>4.5598195089274833</v>
      </c>
      <c r="D134" s="250">
        <f t="shared" si="333"/>
        <v>5.1058624079565424</v>
      </c>
      <c r="E134" s="250">
        <f t="shared" ref="E134:G134" si="334">E87/E40</f>
        <v>5.6401367347999942</v>
      </c>
      <c r="F134" s="250">
        <f t="shared" si="334"/>
        <v>5.7877716159014421</v>
      </c>
      <c r="G134" s="250">
        <f t="shared" si="334"/>
        <v>5.047918979849789</v>
      </c>
      <c r="H134" s="120">
        <f t="shared" si="333"/>
        <v>5.1363087367818077</v>
      </c>
      <c r="I134" s="167">
        <f t="shared" si="333"/>
        <v>4.9313336842497533</v>
      </c>
      <c r="J134" s="186">
        <f t="shared" si="333"/>
        <v>5.9525591436273242</v>
      </c>
      <c r="L134" s="246">
        <f t="shared" si="300"/>
        <v>0.20708910099498545</v>
      </c>
    </row>
    <row r="135" spans="1:12" ht="20.100000000000001" customHeight="1" thickBot="1" x14ac:dyDescent="0.3">
      <c r="A135" s="24"/>
      <c r="B135" t="s">
        <v>20</v>
      </c>
      <c r="C135" s="249">
        <f t="shared" si="333"/>
        <v>5.1458242243880852</v>
      </c>
      <c r="D135" s="250">
        <f t="shared" si="333"/>
        <v>5.7257321272227033</v>
      </c>
      <c r="E135" s="250">
        <f t="shared" ref="E135:G135" si="335">E88/E41</f>
        <v>6.5239417624862801</v>
      </c>
      <c r="F135" s="250">
        <f t="shared" si="335"/>
        <v>6.7535079756300425</v>
      </c>
      <c r="G135" s="250">
        <f t="shared" si="335"/>
        <v>5.7830553691386282</v>
      </c>
      <c r="H135" s="120">
        <f t="shared" si="333"/>
        <v>5.9020038129973837</v>
      </c>
      <c r="I135" s="167">
        <f t="shared" si="333"/>
        <v>5.6720086008715835</v>
      </c>
      <c r="J135" s="186">
        <f t="shared" si="333"/>
        <v>6.7535397835691802</v>
      </c>
      <c r="L135" s="35">
        <f t="shared" si="300"/>
        <v>0.19067869229454346</v>
      </c>
    </row>
    <row r="136" spans="1:12" ht="20.100000000000001" customHeight="1" thickBot="1" x14ac:dyDescent="0.3">
      <c r="A136" s="5" t="s">
        <v>7</v>
      </c>
      <c r="B136" s="6"/>
      <c r="C136" s="114">
        <f t="shared" si="333"/>
        <v>13.606317179877836</v>
      </c>
      <c r="D136" s="135">
        <f t="shared" si="333"/>
        <v>12.864860068951531</v>
      </c>
      <c r="E136" s="135">
        <f t="shared" ref="E136:G136" si="336">E89/E42</f>
        <v>15.569859982213398</v>
      </c>
      <c r="F136" s="135">
        <f t="shared" si="336"/>
        <v>14.675860440346899</v>
      </c>
      <c r="G136" s="135">
        <f t="shared" si="336"/>
        <v>13.006134342999436</v>
      </c>
      <c r="H136" s="127">
        <f t="shared" si="333"/>
        <v>12.479012149816894</v>
      </c>
      <c r="I136" s="202">
        <f t="shared" si="333"/>
        <v>11.964087792354174</v>
      </c>
      <c r="J136" s="187">
        <f t="shared" si="333"/>
        <v>13.491508059375285</v>
      </c>
      <c r="L136" s="23">
        <f t="shared" si="300"/>
        <v>0.12766708950407657</v>
      </c>
    </row>
    <row r="137" spans="1:12" ht="20.100000000000001" customHeight="1" x14ac:dyDescent="0.25">
      <c r="A137" s="24"/>
      <c r="B137" t="s">
        <v>19</v>
      </c>
      <c r="C137" s="249">
        <f t="shared" si="333"/>
        <v>14.350304107937331</v>
      </c>
      <c r="D137" s="250">
        <f t="shared" si="333"/>
        <v>13.254032344608516</v>
      </c>
      <c r="E137" s="250">
        <f t="shared" ref="E137:G137" si="337">E90/E43</f>
        <v>16.005821971273939</v>
      </c>
      <c r="F137" s="250">
        <f t="shared" si="337"/>
        <v>14.962971699296874</v>
      </c>
      <c r="G137" s="250">
        <f t="shared" si="337"/>
        <v>13.260884617903828</v>
      </c>
      <c r="H137" s="120">
        <f t="shared" si="333"/>
        <v>12.737308287863147</v>
      </c>
      <c r="I137" s="167">
        <f t="shared" si="333"/>
        <v>12.215797360534202</v>
      </c>
      <c r="J137" s="186">
        <f t="shared" si="333"/>
        <v>13.680323692371886</v>
      </c>
      <c r="L137" s="246">
        <f t="shared" si="300"/>
        <v>0.11988790323005484</v>
      </c>
    </row>
    <row r="138" spans="1:12" ht="20.100000000000001" customHeight="1" thickBot="1" x14ac:dyDescent="0.3">
      <c r="A138" s="24"/>
      <c r="B138" t="s">
        <v>20</v>
      </c>
      <c r="C138" s="249">
        <f t="shared" si="333"/>
        <v>5.5137378600481446</v>
      </c>
      <c r="D138" s="250">
        <f t="shared" si="333"/>
        <v>6.1936626195732156</v>
      </c>
      <c r="E138" s="250">
        <f t="shared" ref="E138:G138" si="338">E91/E44</f>
        <v>6.5642748365134818</v>
      </c>
      <c r="F138" s="250">
        <f t="shared" si="338"/>
        <v>7.7352744919623904</v>
      </c>
      <c r="G138" s="250">
        <f t="shared" si="338"/>
        <v>8.290551658439421</v>
      </c>
      <c r="H138" s="120">
        <f t="shared" si="333"/>
        <v>6.8318387909319895</v>
      </c>
      <c r="I138" s="167">
        <f t="shared" si="333"/>
        <v>6.8867824473021342</v>
      </c>
      <c r="J138" s="186">
        <f t="shared" si="333"/>
        <v>10.199300454704442</v>
      </c>
      <c r="L138" s="35">
        <f t="shared" si="300"/>
        <v>0.48099646427773712</v>
      </c>
    </row>
    <row r="139" spans="1:12" ht="20.100000000000001" customHeight="1" thickBot="1" x14ac:dyDescent="0.3">
      <c r="A139" s="75" t="s">
        <v>23</v>
      </c>
      <c r="B139" s="101"/>
      <c r="C139" s="115">
        <f t="shared" si="333"/>
        <v>4.7569112942824816</v>
      </c>
      <c r="D139" s="116">
        <f t="shared" si="333"/>
        <v>5.1415914345030833</v>
      </c>
      <c r="E139" s="116">
        <f t="shared" ref="E139:G139" si="339">E92/E45</f>
        <v>5.4155944930994329</v>
      </c>
      <c r="F139" s="116">
        <f t="shared" si="339"/>
        <v>5.4857998961083991</v>
      </c>
      <c r="G139" s="116">
        <f t="shared" si="339"/>
        <v>4.8047074816599187</v>
      </c>
      <c r="H139" s="177">
        <f t="shared" si="333"/>
        <v>4.9365991464224255</v>
      </c>
      <c r="I139" s="203">
        <f t="shared" si="333"/>
        <v>4.6982284065363036</v>
      </c>
      <c r="J139" s="204">
        <f t="shared" si="333"/>
        <v>5.8383723747519429</v>
      </c>
      <c r="L139" s="130">
        <f t="shared" si="300"/>
        <v>0.24267529578371286</v>
      </c>
    </row>
    <row r="140" spans="1:12" ht="20.100000000000001" customHeight="1" x14ac:dyDescent="0.25">
      <c r="A140" s="24"/>
      <c r="B140" t="s">
        <v>19</v>
      </c>
      <c r="C140" s="332">
        <f t="shared" si="333"/>
        <v>4.1281331506122632</v>
      </c>
      <c r="D140" s="333">
        <f t="shared" si="333"/>
        <v>4.474090918187315</v>
      </c>
      <c r="E140" s="333">
        <f t="shared" ref="E140:G140" si="340">E93/E46</f>
        <v>4.7237006255893252</v>
      </c>
      <c r="F140" s="333">
        <f t="shared" si="340"/>
        <v>4.6644637939891123</v>
      </c>
      <c r="G140" s="333">
        <f t="shared" si="340"/>
        <v>4.1301783236016485</v>
      </c>
      <c r="H140" s="334">
        <f t="shared" si="333"/>
        <v>4.2791395476816749</v>
      </c>
      <c r="I140" s="335">
        <f t="shared" si="333"/>
        <v>4.0860565128741744</v>
      </c>
      <c r="J140" s="336">
        <f t="shared" si="333"/>
        <v>5.056884080866805</v>
      </c>
      <c r="L140" s="246">
        <f t="shared" si="300"/>
        <v>0.23759523759247775</v>
      </c>
    </row>
    <row r="141" spans="1:12" ht="20.100000000000001" customHeight="1" thickBot="1" x14ac:dyDescent="0.3">
      <c r="A141" s="32"/>
      <c r="B141" s="25" t="s">
        <v>20</v>
      </c>
      <c r="C141" s="251">
        <f t="shared" si="333"/>
        <v>5.5421843588111157</v>
      </c>
      <c r="D141" s="252">
        <f t="shared" si="333"/>
        <v>5.9504971717461377</v>
      </c>
      <c r="E141" s="252">
        <f t="shared" ref="E141:G141" si="341">E94/E47</f>
        <v>6.3398117121222475</v>
      </c>
      <c r="F141" s="252">
        <f t="shared" si="341"/>
        <v>6.6284046144894235</v>
      </c>
      <c r="G141" s="252">
        <f t="shared" si="341"/>
        <v>5.7108170870693655</v>
      </c>
      <c r="H141" s="124">
        <f t="shared" si="333"/>
        <v>5.8162905257959165</v>
      </c>
      <c r="I141" s="337">
        <f t="shared" si="333"/>
        <v>5.519997211818251</v>
      </c>
      <c r="J141" s="338">
        <f t="shared" si="333"/>
        <v>6.8232545722705567</v>
      </c>
      <c r="L141" s="35">
        <f t="shared" si="300"/>
        <v>0.23609746716212945</v>
      </c>
    </row>
    <row r="142" spans="1:12" ht="20.100000000000001" customHeight="1" x14ac:dyDescent="0.25"/>
    <row r="143" spans="1:12" ht="15.75" x14ac:dyDescent="0.25">
      <c r="A143" s="339" t="s">
        <v>41</v>
      </c>
    </row>
  </sheetData>
  <mergeCells count="41">
    <mergeCell ref="U5:V5"/>
    <mergeCell ref="A5:B6"/>
    <mergeCell ref="C5:C6"/>
    <mergeCell ref="D5:D6"/>
    <mergeCell ref="G5:G6"/>
    <mergeCell ref="H5:H6"/>
    <mergeCell ref="I5:J5"/>
    <mergeCell ref="R5:S5"/>
    <mergeCell ref="P5:P6"/>
    <mergeCell ref="Q5:Q6"/>
    <mergeCell ref="E5:E6"/>
    <mergeCell ref="F5:F6"/>
    <mergeCell ref="L5:L6"/>
    <mergeCell ref="M5:M6"/>
    <mergeCell ref="N5:N6"/>
    <mergeCell ref="O5:O6"/>
    <mergeCell ref="A99:B100"/>
    <mergeCell ref="C99:C100"/>
    <mergeCell ref="D99:D100"/>
    <mergeCell ref="G99:G100"/>
    <mergeCell ref="H99:H100"/>
    <mergeCell ref="E99:E100"/>
    <mergeCell ref="F99:F100"/>
    <mergeCell ref="I99:J99"/>
    <mergeCell ref="L52:L53"/>
    <mergeCell ref="M52:M53"/>
    <mergeCell ref="N52:N53"/>
    <mergeCell ref="O52:O53"/>
    <mergeCell ref="L99:L100"/>
    <mergeCell ref="I52:J52"/>
    <mergeCell ref="A52:B53"/>
    <mergeCell ref="C52:C53"/>
    <mergeCell ref="D52:D53"/>
    <mergeCell ref="G52:G53"/>
    <mergeCell ref="H52:H53"/>
    <mergeCell ref="P52:P53"/>
    <mergeCell ref="Q52:Q53"/>
    <mergeCell ref="R52:S52"/>
    <mergeCell ref="U52:V52"/>
    <mergeCell ref="E52:E53"/>
    <mergeCell ref="F52:F53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DDA0EAF7-4A43-4D08-9CF2-49BEFEFC7AC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AI36:AJ36 AU36:AV36 BG36:BH36 BS36:BT36 CE36:CF36 CQ36:CR36 DC36:DD36 DO36:DP36 EA36:EB36 EM36:EN36 EY36:EZ36 FK36:FL36 FW36:FX36 GI36:GJ36 GU36:GV36 HG36:HH36 HS36:HT36 IE36:IF36 IQ36:IR36 JC36:JD36 JO36:JP36 KA36:KB36 KM36:KN36 KY36:KZ36 LK36:LL36 LW36:LX36 MI36:MJ36 MU36:MV36 NG36:NH36 NS36:NT36 OE36:OF36 OQ36:OR36 PC36:PD36 PO36:PP36 QA36:QB36 QM36:QN36 QY36:QZ36 RK36:RL36 RW36:RX36 SI36:SJ36 SU36:SV36 TG36:TH36 TS36:TT36 UE36:UF36 UQ36:UR36 VC36:VD36 VO36:VP36 WA36:WB36 WM36:WN36 WY36:WZ36 XK36:XL36 XW36:XX36 YI36:YJ36 YU36:YV36 ZG36:ZH36 ZS36:ZT36 AAE36:AAF36 AAQ36:AAR36 ABC36:ABD36 ABO36:ABP36 ACA36:ACB36 ACM36:ACN36 ACY36:ACZ36 ADK36:ADL36 ADW36:ADX36 AEI36:AEJ36 AEU36:AEV36 AFG36:AFH36 AFS36:AFT36 AGE36:AGF36 AGQ36:AGR36 AHC36:AHD36 AHO36:AHP36 AIA36:AIB36 AIM36:AIN36 AIY36:AIZ36 AJK36:AJL36 AJW36:AJX36 AKI36:AKJ36 AKU36:AKV36 ALG36:ALH36 ALS36:ALT36 AME36:AMF36 AMQ36:AMR36 ANC36:AND36 ANO36:ANP36 AOA36:AOB36 AOM36:AON36 AOY36:AOZ36 APK36:APL36 APW36:APX36 AQI36:AQJ36 AQU36:AQV36 ARG36:ARH36 ARS36:ART36 ASE36:ASF36 ASQ36:ASR36 ATC36:ATD36 ATO36:ATP36 AUA36:AUB36 AUM36:AUN36 AUY36:AUZ36 AVK36:AVL36 AVW36:AVX36 AWI36:AWJ36 AWU36:AWV36 AXG36:AXH36 AXS36:AXT36 AYE36:AYF36 AYQ36:AYR36 AZC36:AZD36 AZO36:AZP36 BAA36:BAB36 BAM36:BAN36 BAY36:BAZ36 BBK36:BBL36 BBW36:BBX36 BCI36:BCJ36 BCU36:BCV36 BDG36:BDH36 BDS36:BDT36 BEE36:BEF36 BEQ36:BER36 BFC36:BFD36 BFO36:BFP36 BGA36:BGB36 BGM36:BGN36 BGY36:BGZ36 BHK36:BHL36 BHW36:BHX36 BII36:BIJ36 BIU36:BIV36 BJG36:BJH36 BJS36:BJT36 BKE36:BKF36 BKQ36:BKR36 BLC36:BLD36 BLO36:BLP36 BMA36:BMB36 BMM36:BMN36 BMY36:BMZ36 BNK36:BNL36 BNW36:BNX36 BOI36:BOJ36 BOU36:BOV36 BPG36:BPH36 BPS36:BPT36 BQE36:BQF36 BQQ36:BQR36 BRC36:BRD36 BRO36:BRP36 BSA36:BSB36 BSM36:BSN36 BSY36:BSZ36 BTK36:BTL36 BTW36:BTX36 BUI36:BUJ36 BUU36:BUV36 BVG36:BVH36 BVS36:BVT36 BWE36:BWF36 BWQ36:BWR36 BXC36:BXD36 BXO36:BXP36 BYA36:BYB36 BYM36:BYN36 BYY36:BYZ36 BZK36:BZL36 BZW36:BZX36 CAI36:CAJ36 CAU36:CAV36 CBG36:CBH36 CBS36:CBT36 CCE36:CCF36 CCQ36:CCR36 CDC36:CDD36 CDO36:CDP36 CEA36:CEB36 CEM36:CEN36 CEY36:CEZ36 CFK36:CFL36 CFW36:CFX36 CGI36:CGJ36 CGU36:CGV36 CHG36:CHH36 CHS36:CHT36 CIE36:CIF36 CIQ36:CIR36 CJC36:CJD36 CJO36:CJP36 CKA36:CKB36 CKM36:CKN36 CKY36:CKZ36 CLK36:CLL36 CLW36:CLX36 CMI36:CMJ36 CMU36:CMV36 CNG36:CNH36 CNS36:CNT36 COE36:COF36 COQ36:COR36 CPC36:CPD36 CPO36:CPP36 CQA36:CQB36 CQM36:CQN36 CQY36:CQZ36 CRK36:CRL36 CRW36:CRX36 CSI36:CSJ36 CSU36:CSV36 CTG36:CTH36 CTS36:CTT36 CUE36:CUF36 CUQ36:CUR36 CVC36:CVD36 CVO36:CVP36 CWA36:CWB36 CWM36:CWN36 CWY36:CWZ36 CXK36:CXL36 CXW36:CXX36 CYI36:CYJ36 CYU36:CYV36 CZG36:CZH36 CZS36:CZT36 DAE36:DAF36 DAQ36:DAR36 DBC36:DBD36 DBO36:DBP36 DCA36:DCB36 DCM36:DCN36 DCY36:DCZ36 DDK36:DDL36 DDW36:DDX36 DEI36:DEJ36 DEU36:DEV36 DFG36:DFH36 DFS36:DFT36 DGE36:DGF36 DGQ36:DGR36 DHC36:DHD36 DHO36:DHP36 DIA36:DIB36 DIM36:DIN36 DIY36:DIZ36 DJK36:DJL36 DJW36:DJX36 DKI36:DKJ36 DKU36:DKV36 DLG36:DLH36 DLS36:DLT36 DME36:DMF36 DMQ36:DMR36 DNC36:DND36 DNO36:DNP36 DOA36:DOB36 DOM36:DON36 DOY36:DOZ36 DPK36:DPL36 DPW36:DPX36 DQI36:DQJ36 DQU36:DQV36 DRG36:DRH36 DRS36:DRT36 DSE36:DSF36 DSQ36:DSR36 DTC36:DTD36 DTO36:DTP36 DUA36:DUB36 DUM36:DUN36 DUY36:DUZ36 DVK36:DVL36 DVW36:DVX36 DWI36:DWJ36 DWU36:DWV36 DXG36:DXH36 DXS36:DXT36 DYE36:DYF36 DYQ36:DYR36 DZC36:DZD36 DZO36:DZP36 EAA36:EAB36 EAM36:EAN36 EAY36:EAZ36 EBK36:EBL36 EBW36:EBX36 ECI36:ECJ36 ECU36:ECV36 EDG36:EDH36 EDS36:EDT36 EEE36:EEF36 EEQ36:EER36 EFC36:EFD36 EFO36:EFP36 EGA36:EGB36 EGM36:EGN36 EGY36:EGZ36 EHK36:EHL36 EHW36:EHX36 EII36:EIJ36 EIU36:EIV36 EJG36:EJH36 EJS36:EJT36 EKE36:EKF36 EKQ36:EKR36 ELC36:ELD36 ELO36:ELP36 EMA36:EMB36 EMM36:EMN36 EMY36:EMZ36 ENK36:ENL36 ENW36:ENX36 EOI36:EOJ36 EOU36:EOV36 EPG36:EPH36 EPS36:EPT36 EQE36:EQF36 EQQ36:EQR36 ERC36:ERD36 ERO36:ERP36 ESA36:ESB36 ESM36:ESN36 ESY36:ESZ36 ETK36:ETL36 ETW36:ETX36 EUI36:EUJ36 EUU36:EUV36 EVG36:EVH36 EVS36:EVT36 EWE36:EWF36 EWQ36:EWR36 EXC36:EXD36 EXO36:EXP36 EYA36:EYB36 EYM36:EYN36 EYY36:EYZ36 EZK36:EZL36 EZW36:EZX36 FAI36:FAJ36 FAU36:FAV36 FBG36:FBH36 FBS36:FBT36 FCE36:FCF36 FCQ36:FCR36 FDC36:FDD36 FDO36:FDP36 FEA36:FEB36 FEM36:FEN36 FEY36:FEZ36 FFK36:FFL36 FFW36:FFX36 FGI36:FGJ36 FGU36:FGV36 FHG36:FHH36 FHS36:FHT36 FIE36:FIF36 FIQ36:FIR36 FJC36:FJD36 FJO36:FJP36 FKA36:FKB36 FKM36:FKN36 FKY36:FKZ36 FLK36:FLL36 FLW36:FLX36 FMI36:FMJ36 FMU36:FMV36 FNG36:FNH36 FNS36:FNT36 FOE36:FOF36 FOQ36:FOR36 FPC36:FPD36 FPO36:FPP36 FQA36:FQB36 FQM36:FQN36 FQY36:FQZ36 FRK36:FRL36 FRW36:FRX36 FSI36:FSJ36 FSU36:FSV36 FTG36:FTH36 FTS36:FTT36 FUE36:FUF36 FUQ36:FUR36 FVC36:FVD36 FVO36:FVP36 FWA36:FWB36 FWM36:FWN36 FWY36:FWZ36 FXK36:FXL36 FXW36:FXX36 FYI36:FYJ36 FYU36:FYV36 FZG36:FZH36 FZS36:FZT36 GAE36:GAF36 GAQ36:GAR36 GBC36:GBD36 GBO36:GBP36 GCA36:GCB36 GCM36:GCN36 GCY36:GCZ36 GDK36:GDL36 GDW36:GDX36 GEI36:GEJ36 GEU36:GEV36 GFG36:GFH36 GFS36:GFT36 GGE36:GGF36 GGQ36:GGR36 GHC36:GHD36 GHO36:GHP36 GIA36:GIB36 GIM36:GIN36 GIY36:GIZ36 GJK36:GJL36 GJW36:GJX36 GKI36:GKJ36 GKU36:GKV36 GLG36:GLH36 GLS36:GLT36 GME36:GMF36 GMQ36:GMR36 GNC36:GND36 GNO36:GNP36 GOA36:GOB36 GOM36:GON36 GOY36:GOZ36 GPK36:GPL36 GPW36:GPX36 GQI36:GQJ36 GQU36:GQV36 GRG36:GRH36 GRS36:GRT36 GSE36:GSF36 GSQ36:GSR36 GTC36:GTD36 GTO36:GTP36 GUA36:GUB36 GUM36:GUN36 GUY36:GUZ36 GVK36:GVL36 GVW36:GVX36 GWI36:GWJ36 GWU36:GWV36 GXG36:GXH36 GXS36:GXT36 GYE36:GYF36 GYQ36:GYR36 GZC36:GZD36 GZO36:GZP36 HAA36:HAB36 HAM36:HAN36 HAY36:HAZ36 HBK36:HBL36 HBW36:HBX36 HCI36:HCJ36 HCU36:HCV36 HDG36:HDH36 HDS36:HDT36 HEE36:HEF36 HEQ36:HER36 HFC36:HFD36 HFO36:HFP36 HGA36:HGB36 HGM36:HGN36 HGY36:HGZ36 HHK36:HHL36 HHW36:HHX36 HII36:HIJ36 HIU36:HIV36 HJG36:HJH36 HJS36:HJT36 HKE36:HKF36 HKQ36:HKR36 HLC36:HLD36 HLO36:HLP36 HMA36:HMB36 HMM36:HMN36 HMY36:HMZ36 HNK36:HNL36 HNW36:HNX36 HOI36:HOJ36 HOU36:HOV36 HPG36:HPH36 HPS36:HPT36 HQE36:HQF36 HQQ36:HQR36 HRC36:HRD36 HRO36:HRP36 HSA36:HSB36 HSM36:HSN36 HSY36:HSZ36 HTK36:HTL36 HTW36:HTX36 HUI36:HUJ36 HUU36:HUV36 HVG36:HVH36 HVS36:HVT36 HWE36:HWF36 HWQ36:HWR36 HXC36:HXD36 HXO36:HXP36 HYA36:HYB36 HYM36:HYN36 HYY36:HYZ36 HZK36:HZL36 HZW36:HZX36 IAI36:IAJ36 IAU36:IAV36 IBG36:IBH36 IBS36:IBT36 ICE36:ICF36 ICQ36:ICR36 IDC36:IDD36 IDO36:IDP36 IEA36:IEB36 IEM36:IEN36 IEY36:IEZ36 IFK36:IFL36 IFW36:IFX36 IGI36:IGJ36 IGU36:IGV36 IHG36:IHH36 IHS36:IHT36 IIE36:IIF36 IIQ36:IIR36 IJC36:IJD36 IJO36:IJP36 IKA36:IKB36 IKM36:IKN36 IKY36:IKZ36 ILK36:ILL36 ILW36:ILX36 IMI36:IMJ36 IMU36:IMV36 ING36:INH36 INS36:INT36 IOE36:IOF36 IOQ36:IOR36 IPC36:IPD36 IPO36:IPP36 IQA36:IQB36 IQM36:IQN36 IQY36:IQZ36 IRK36:IRL36 IRW36:IRX36 ISI36:ISJ36 ISU36:ISV36 ITG36:ITH36 ITS36:ITT36 IUE36:IUF36 IUQ36:IUR36 IVC36:IVD36 IVO36:IVP36 IWA36:IWB36 IWM36:IWN36 IWY36:IWZ36 IXK36:IXL36 IXW36:IXX36 IYI36:IYJ36 IYU36:IYV36 IZG36:IZH36 IZS36:IZT36 JAE36:JAF36 JAQ36:JAR36 JBC36:JBD36 JBO36:JBP36 JCA36:JCB36 JCM36:JCN36 JCY36:JCZ36 JDK36:JDL36 JDW36:JDX36 JEI36:JEJ36 JEU36:JEV36 JFG36:JFH36 JFS36:JFT36 JGE36:JGF36 JGQ36:JGR36 JHC36:JHD36 JHO36:JHP36 JIA36:JIB36 JIM36:JIN36 JIY36:JIZ36 JJK36:JJL36 JJW36:JJX36 JKI36:JKJ36 JKU36:JKV36 JLG36:JLH36 JLS36:JLT36 JME36:JMF36 JMQ36:JMR36 JNC36:JND36 JNO36:JNP36 JOA36:JOB36 JOM36:JON36 JOY36:JOZ36 JPK36:JPL36 JPW36:JPX36 JQI36:JQJ36 JQU36:JQV36 JRG36:JRH36 JRS36:JRT36 JSE36:JSF36 JSQ36:JSR36 JTC36:JTD36 JTO36:JTP36 JUA36:JUB36 JUM36:JUN36 JUY36:JUZ36 JVK36:JVL36 JVW36:JVX36 JWI36:JWJ36 JWU36:JWV36 JXG36:JXH36 JXS36:JXT36 JYE36:JYF36 JYQ36:JYR36 JZC36:JZD36 JZO36:JZP36 KAA36:KAB36 KAM36:KAN36 KAY36:KAZ36 KBK36:KBL36 KBW36:KBX36 KCI36:KCJ36 KCU36:KCV36 KDG36:KDH36 KDS36:KDT36 KEE36:KEF36 KEQ36:KER36 KFC36:KFD36 KFO36:KFP36 KGA36:KGB36 KGM36:KGN36 KGY36:KGZ36 KHK36:KHL36 KHW36:KHX36 KII36:KIJ36 KIU36:KIV36 KJG36:KJH36 KJS36:KJT36 KKE36:KKF36 KKQ36:KKR36 KLC36:KLD36 KLO36:KLP36 KMA36:KMB36 KMM36:KMN36 KMY36:KMZ36 KNK36:KNL36 KNW36:KNX36 KOI36:KOJ36 KOU36:KOV36 KPG36:KPH36 KPS36:KPT36 KQE36:KQF36 KQQ36:KQR36 KRC36:KRD36 KRO36:KRP36 KSA36:KSB36 KSM36:KSN36 KSY36:KSZ36 KTK36:KTL36 KTW36:KTX36 KUI36:KUJ36 KUU36:KUV36 KVG36:KVH36 KVS36:KVT36 KWE36:KWF36 KWQ36:KWR36 KXC36:KXD36 KXO36:KXP36 KYA36:KYB36 KYM36:KYN36 KYY36:KYZ36 KZK36:KZL36 KZW36:KZX36 LAI36:LAJ36 LAU36:LAV36 LBG36:LBH36 LBS36:LBT36 LCE36:LCF36 LCQ36:LCR36 LDC36:LDD36 LDO36:LDP36 LEA36:LEB36 LEM36:LEN36 LEY36:LEZ36 LFK36:LFL36 LFW36:LFX36 LGI36:LGJ36 LGU36:LGV36 LHG36:LHH36 LHS36:LHT36 LIE36:LIF36 LIQ36:LIR36 LJC36:LJD36 LJO36:LJP36 LKA36:LKB36 LKM36:LKN36 LKY36:LKZ36 LLK36:LLL36 LLW36:LLX36 LMI36:LMJ36 LMU36:LMV36 LNG36:LNH36 LNS36:LNT36 LOE36:LOF36 LOQ36:LOR36 LPC36:LPD36 LPO36:LPP36 LQA36:LQB36 LQM36:LQN36 LQY36:LQZ36 LRK36:LRL36 LRW36:LRX36 LSI36:LSJ36 LSU36:LSV36 LTG36:LTH36 LTS36:LTT36 LUE36:LUF36 LUQ36:LUR36 LVC36:LVD36 LVO36:LVP36 LWA36:LWB36 LWM36:LWN36 LWY36:LWZ36 LXK36:LXL36 LXW36:LXX36 LYI36:LYJ36 LYU36:LYV36 LZG36:LZH36 LZS36:LZT36 MAE36:MAF36 MAQ36:MAR36 MBC36:MBD36 MBO36:MBP36 MCA36:MCB36 MCM36:MCN36 MCY36:MCZ36 MDK36:MDL36 MDW36:MDX36 MEI36:MEJ36 MEU36:MEV36 MFG36:MFH36 MFS36:MFT36 MGE36:MGF36 MGQ36:MGR36 MHC36:MHD36 MHO36:MHP36 MIA36:MIB36 MIM36:MIN36 MIY36:MIZ36 MJK36:MJL36 MJW36:MJX36 MKI36:MKJ36 MKU36:MKV36 MLG36:MLH36 MLS36:MLT36 MME36:MMF36 MMQ36:MMR36 MNC36:MND36 MNO36:MNP36 MOA36:MOB36 MOM36:MON36 MOY36:MOZ36 MPK36:MPL36 MPW36:MPX36 MQI36:MQJ36 MQU36:MQV36 MRG36:MRH36 MRS36:MRT36 MSE36:MSF36 MSQ36:MSR36 MTC36:MTD36 MTO36:MTP36 MUA36:MUB36 MUM36:MUN36 MUY36:MUZ36 MVK36:MVL36 MVW36:MVX36 MWI36:MWJ36 MWU36:MWV36 MXG36:MXH36 MXS36:MXT36 MYE36:MYF36 MYQ36:MYR36 MZC36:MZD36 MZO36:MZP36 NAA36:NAB36 NAM36:NAN36 NAY36:NAZ36 NBK36:NBL36 NBW36:NBX36 NCI36:NCJ36 NCU36:NCV36 NDG36:NDH36 NDS36:NDT36 NEE36:NEF36 NEQ36:NER36 NFC36:NFD36 NFO36:NFP36 NGA36:NGB36 NGM36:NGN36 NGY36:NGZ36 NHK36:NHL36 NHW36:NHX36 NII36:NIJ36 NIU36:NIV36 NJG36:NJH36 NJS36:NJT36 NKE36:NKF36 NKQ36:NKR36 NLC36:NLD36 NLO36:NLP36 NMA36:NMB36 NMM36:NMN36 NMY36:NMZ36 NNK36:NNL36 NNW36:NNX36 NOI36:NOJ36 NOU36:NOV36 NPG36:NPH36 NPS36:NPT36 NQE36:NQF36 NQQ36:NQR36 NRC36:NRD36 NRO36:NRP36 NSA36:NSB36 NSM36:NSN36 NSY36:NSZ36 NTK36:NTL36 NTW36:NTX36 NUI36:NUJ36 NUU36:NUV36 NVG36:NVH36 NVS36:NVT36 NWE36:NWF36 NWQ36:NWR36 NXC36:NXD36 NXO36:NXP36 NYA36:NYB36 NYM36:NYN36 NYY36:NYZ36 NZK36:NZL36 NZW36:NZX36 OAI36:OAJ36 OAU36:OAV36 OBG36:OBH36 OBS36:OBT36 OCE36:OCF36 OCQ36:OCR36 ODC36:ODD36 ODO36:ODP36 OEA36:OEB36 OEM36:OEN36 OEY36:OEZ36 OFK36:OFL36 OFW36:OFX36 OGI36:OGJ36 OGU36:OGV36 OHG36:OHH36 OHS36:OHT36 OIE36:OIF36 OIQ36:OIR36 OJC36:OJD36 OJO36:OJP36 OKA36:OKB36 OKM36:OKN36 OKY36:OKZ36 OLK36:OLL36 OLW36:OLX36 OMI36:OMJ36 OMU36:OMV36 ONG36:ONH36 ONS36:ONT36 OOE36:OOF36 OOQ36:OOR36 OPC36:OPD36 OPO36:OPP36 OQA36:OQB36 OQM36:OQN36 OQY36:OQZ36 ORK36:ORL36 ORW36:ORX36 OSI36:OSJ36 OSU36:OSV36 OTG36:OTH36 OTS36:OTT36 OUE36:OUF36 OUQ36:OUR36 OVC36:OVD36 OVO36:OVP36 OWA36:OWB36 OWM36:OWN36 OWY36:OWZ36 OXK36:OXL36 OXW36:OXX36 OYI36:OYJ36 OYU36:OYV36 OZG36:OZH36 OZS36:OZT36 PAE36:PAF36 PAQ36:PAR36 PBC36:PBD36 PBO36:PBP36 PCA36:PCB36 PCM36:PCN36 PCY36:PCZ36 PDK36:PDL36 PDW36:PDX36 PEI36:PEJ36 PEU36:PEV36 PFG36:PFH36 PFS36:PFT36 PGE36:PGF36 PGQ36:PGR36 PHC36:PHD36 PHO36:PHP36 PIA36:PIB36 PIM36:PIN36 PIY36:PIZ36 PJK36:PJL36 PJW36:PJX36 PKI36:PKJ36 PKU36:PKV36 PLG36:PLH36 PLS36:PLT36 PME36:PMF36 PMQ36:PMR36 PNC36:PND36 PNO36:PNP36 POA36:POB36 POM36:PON36 POY36:POZ36 PPK36:PPL36 PPW36:PPX36 PQI36:PQJ36 PQU36:PQV36 PRG36:PRH36 PRS36:PRT36 PSE36:PSF36 PSQ36:PSR36 PTC36:PTD36 PTO36:PTP36 PUA36:PUB36 PUM36:PUN36 PUY36:PUZ36 PVK36:PVL36 PVW36:PVX36 PWI36:PWJ36 PWU36:PWV36 PXG36:PXH36 PXS36:PXT36 PYE36:PYF36 PYQ36:PYR36 PZC36:PZD36 PZO36:PZP36 QAA36:QAB36 QAM36:QAN36 QAY36:QAZ36 QBK36:QBL36 QBW36:QBX36 QCI36:QCJ36 QCU36:QCV36 QDG36:QDH36 QDS36:QDT36 QEE36:QEF36 QEQ36:QER36 QFC36:QFD36 QFO36:QFP36 QGA36:QGB36 QGM36:QGN36 QGY36:QGZ36 QHK36:QHL36 QHW36:QHX36 QII36:QIJ36 QIU36:QIV36 QJG36:QJH36 QJS36:QJT36 QKE36:QKF36 QKQ36:QKR36 QLC36:QLD36 QLO36:QLP36 QMA36:QMB36 QMM36:QMN36 QMY36:QMZ36 QNK36:QNL36 QNW36:QNX36 QOI36:QOJ36 QOU36:QOV36 QPG36:QPH36 QPS36:QPT36 QQE36:QQF36 QQQ36:QQR36 QRC36:QRD36 QRO36:QRP36 QSA36:QSB36 QSM36:QSN36 QSY36:QSZ36 QTK36:QTL36 QTW36:QTX36 QUI36:QUJ36 QUU36:QUV36 QVG36:QVH36 QVS36:QVT36 QWE36:QWF36 QWQ36:QWR36 QXC36:QXD36 QXO36:QXP36 QYA36:QYB36 QYM36:QYN36 QYY36:QYZ36 QZK36:QZL36 QZW36:QZX36 RAI36:RAJ36 RAU36:RAV36 RBG36:RBH36 RBS36:RBT36 RCE36:RCF36 RCQ36:RCR36 RDC36:RDD36 RDO36:RDP36 REA36:REB36 REM36:REN36 REY36:REZ36 RFK36:RFL36 RFW36:RFX36 RGI36:RGJ36 RGU36:RGV36 RHG36:RHH36 RHS36:RHT36 RIE36:RIF36 RIQ36:RIR36 RJC36:RJD36 RJO36:RJP36 RKA36:RKB36 RKM36:RKN36 RKY36:RKZ36 RLK36:RLL36 RLW36:RLX36 RMI36:RMJ36 RMU36:RMV36 RNG36:RNH36 RNS36:RNT36 ROE36:ROF36 ROQ36:ROR36 RPC36:RPD36 RPO36:RPP36 RQA36:RQB36 RQM36:RQN36 RQY36:RQZ36 RRK36:RRL36 RRW36:RRX36 RSI36:RSJ36 RSU36:RSV36 RTG36:RTH36 RTS36:RTT36 RUE36:RUF36 RUQ36:RUR36 RVC36:RVD36 RVO36:RVP36 RWA36:RWB36 RWM36:RWN36 RWY36:RWZ36 RXK36:RXL36 RXW36:RXX36 RYI36:RYJ36 RYU36:RYV36 RZG36:RZH36 RZS36:RZT36 SAE36:SAF36 SAQ36:SAR36 SBC36:SBD36 SBO36:SBP36 SCA36:SCB36 SCM36:SCN36 SCY36:SCZ36 SDK36:SDL36 SDW36:SDX36 SEI36:SEJ36 SEU36:SEV36 SFG36:SFH36 SFS36:SFT36 SGE36:SGF36 SGQ36:SGR36 SHC36:SHD36 SHO36:SHP36 SIA36:SIB36 SIM36:SIN36 SIY36:SIZ36 SJK36:SJL36 SJW36:SJX36 SKI36:SKJ36 SKU36:SKV36 SLG36:SLH36 SLS36:SLT36 SME36:SMF36 SMQ36:SMR36 SNC36:SND36 SNO36:SNP36 SOA36:SOB36 SOM36:SON36 SOY36:SOZ36 SPK36:SPL36 SPW36:SPX36 SQI36:SQJ36 SQU36:SQV36 SRG36:SRH36 SRS36:SRT36 SSE36:SSF36 SSQ36:SSR36 STC36:STD36 STO36:STP36 SUA36:SUB36 SUM36:SUN36 SUY36:SUZ36 SVK36:SVL36 SVW36:SVX36 SWI36:SWJ36 SWU36:SWV36 SXG36:SXH36 SXS36:SXT36 SYE36:SYF36 SYQ36:SYR36 SZC36:SZD36 SZO36:SZP36 TAA36:TAB36 TAM36:TAN36 TAY36:TAZ36 TBK36:TBL36 TBW36:TBX36 TCI36:TCJ36 TCU36:TCV36 TDG36:TDH36 TDS36:TDT36 TEE36:TEF36 TEQ36:TER36 TFC36:TFD36 TFO36:TFP36 TGA36:TGB36 TGM36:TGN36 TGY36:TGZ36 THK36:THL36 THW36:THX36 TII36:TIJ36 TIU36:TIV36 TJG36:TJH36 TJS36:TJT36 TKE36:TKF36 TKQ36:TKR36 TLC36:TLD36 TLO36:TLP36 TMA36:TMB36 TMM36:TMN36 TMY36:TMZ36 TNK36:TNL36 TNW36:TNX36 TOI36:TOJ36 TOU36:TOV36 TPG36:TPH36 TPS36:TPT36 TQE36:TQF36 TQQ36:TQR36 TRC36:TRD36 TRO36:TRP36 TSA36:TSB36 TSM36:TSN36 TSY36:TSZ36 TTK36:TTL36 TTW36:TTX36 TUI36:TUJ36 TUU36:TUV36 TVG36:TVH36 TVS36:TVT36 TWE36:TWF36 TWQ36:TWR36 TXC36:TXD36 TXO36:TXP36 TYA36:TYB36 TYM36:TYN36 TYY36:TYZ36 TZK36:TZL36 TZW36:TZX36 UAI36:UAJ36 UAU36:UAV36 UBG36:UBH36 UBS36:UBT36 UCE36:UCF36 UCQ36:UCR36 UDC36:UDD36 UDO36:UDP36 UEA36:UEB36 UEM36:UEN36 UEY36:UEZ36 UFK36:UFL36 UFW36:UFX36 UGI36:UGJ36 UGU36:UGV36 UHG36:UHH36 UHS36:UHT36 UIE36:UIF36 UIQ36:UIR36 UJC36:UJD36 UJO36:UJP36 UKA36:UKB36 UKM36:UKN36 UKY36:UKZ36 ULK36:ULL36 ULW36:ULX36 UMI36:UMJ36 UMU36:UMV36 UNG36:UNH36 UNS36:UNT36 UOE36:UOF36 UOQ36:UOR36 UPC36:UPD36 UPO36:UPP36 UQA36:UQB36 UQM36:UQN36 UQY36:UQZ36 URK36:URL36 URW36:URX36 USI36:USJ36 USU36:USV36 UTG36:UTH36 UTS36:UTT36 UUE36:UUF36 UUQ36:UUR36 UVC36:UVD36 UVO36:UVP36 UWA36:UWB36 UWM36:UWN36 UWY36:UWZ36 UXK36:UXL36 UXW36:UXX36 UYI36:UYJ36 UYU36:UYV36 UZG36:UZH36 UZS36:UZT36 VAE36:VAF36 VAQ36:VAR36 VBC36:VBD36 VBO36:VBP36 VCA36:VCB36 VCM36:VCN36 VCY36:VCZ36 VDK36:VDL36 VDW36:VDX36 VEI36:VEJ36 VEU36:VEV36 VFG36:VFH36 VFS36:VFT36 VGE36:VGF36 VGQ36:VGR36 VHC36:VHD36 VHO36:VHP36 VIA36:VIB36 VIM36:VIN36 VIY36:VIZ36 VJK36:VJL36 VJW36:VJX36 VKI36:VKJ36 VKU36:VKV36 VLG36:VLH36 VLS36:VLT36 VME36:VMF36 VMQ36:VMR36 VNC36:VND36 VNO36:VNP36 VOA36:VOB36 VOM36:VON36 VOY36:VOZ36 VPK36:VPL36 VPW36:VPX36 VQI36:VQJ36 VQU36:VQV36 VRG36:VRH36 VRS36:VRT36 VSE36:VSF36 VSQ36:VSR36 VTC36:VTD36 VTO36:VTP36 VUA36:VUB36 VUM36:VUN36 VUY36:VUZ36 VVK36:VVL36 VVW36:VVX36 VWI36:VWJ36 VWU36:VWV36 VXG36:VXH36 VXS36:VXT36 VYE36:VYF36 VYQ36:VYR36 VZC36:VZD36 VZO36:VZP36 WAA36:WAB36 WAM36:WAN36 WAY36:WAZ36 WBK36:WBL36 WBW36:WBX36 WCI36:WCJ36 WCU36:WCV36 WDG36:WDH36 WDS36:WDT36 WEE36:WEF36 WEQ36:WER36 WFC36:WFD36 WFO36:WFP36 WGA36:WGB36 WGM36:WGN36 WGY36:WGZ36 WHK36:WHL36 WHW36:WHX36 WII36:WIJ36 WIU36:WIV36 WJG36:WJH36 WJS36:WJT36 WKE36:WKF36 WKQ36:WKR36 WLC36:WLD36 WLO36:WLP36 WMA36:WMB36 WMM36:WMN36 WMY36:WMZ36 WNK36:WNL36 WNW36:WNX36 WOI36:WOJ36 WOU36:WOV36 WPG36:WPH36 WPS36:WPT36 WQE36:WQF36 WQQ36:WQR36 WRC36:WRD36 WRO36:WRP36 WSA36:WSB36 WSM36:WSN36 WSY36:WSZ36 WTK36:WTL36 WTW36:WTX36 WUI36:WUJ36 WUU36:WUV36 WVG36:WVH36 WVS36:WVT36 WWE36:WWF36 WWQ36:WWR36 WXC36:WXD36 WXO36:WXP36 WYA36:WYB36 WYM36:WYN36 WYY36:WYZ36 WZK36:WZL36 WZW36:WZX36 XAI36:XAJ36 XAU36:XAV36 XBG36:XBH36 XBS36:XBT36 XCE36:XCF36 XCQ36:XCR36 XDC36:XDD36 XDO36:XDP36 XEA36:XEB36 XEM36:XEN36 XEY36:XEZ36</xm:sqref>
        </x14:conditionalFormatting>
        <x14:conditionalFormatting xmlns:xm="http://schemas.microsoft.com/office/excel/2006/main">
          <x14:cfRule type="iconSet" priority="5" id="{DEFD26C2-146C-4A71-BB2C-94E57A8537E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L101:L141</xm:sqref>
        </x14:conditionalFormatting>
        <x14:conditionalFormatting xmlns:xm="http://schemas.microsoft.com/office/excel/2006/main">
          <x14:cfRule type="iconSet" priority="2" id="{CA869A3A-D17B-4824-B1F8-C7063B2890A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U7:V47</xm:sqref>
        </x14:conditionalFormatting>
        <x14:conditionalFormatting xmlns:xm="http://schemas.microsoft.com/office/excel/2006/main">
          <x14:cfRule type="iconSet" priority="1" id="{EAEED2F9-9109-45E4-8459-735F9A8C2FE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U54:V94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2C0D6-351B-47B0-9425-3B15AE90453D}">
  <sheetPr codeName="Folha18">
    <pageSetUpPr fitToPage="1"/>
  </sheetPr>
  <dimension ref="A1:XFD143"/>
  <sheetViews>
    <sheetView showGridLines="0" workbookViewId="0">
      <selection activeCell="F54" sqref="F54:H91"/>
    </sheetView>
  </sheetViews>
  <sheetFormatPr defaultRowHeight="15" x14ac:dyDescent="0.25"/>
  <cols>
    <col min="1" max="1" width="3.42578125" customWidth="1"/>
    <col min="2" max="2" width="19.5703125" customWidth="1"/>
    <col min="3" max="7" width="11.140625" customWidth="1"/>
    <col min="8" max="10" width="11.85546875" customWidth="1"/>
    <col min="11" max="11" width="2.5703125" customWidth="1"/>
    <col min="12" max="17" width="10.7109375" customWidth="1"/>
    <col min="18" max="19" width="11.85546875" customWidth="1"/>
    <col min="20" max="20" width="2.5703125" customWidth="1"/>
    <col min="21" max="21" width="11.140625" customWidth="1"/>
    <col min="22" max="22" width="9.42578125" customWidth="1"/>
    <col min="23" max="24" width="10.7109375" customWidth="1"/>
    <col min="25" max="25" width="1.85546875" customWidth="1"/>
    <col min="29" max="29" width="11.5703125" customWidth="1"/>
  </cols>
  <sheetData>
    <row r="1" spans="1:22" x14ac:dyDescent="0.25">
      <c r="A1" s="1" t="s">
        <v>62</v>
      </c>
    </row>
    <row r="2" spans="1:22" x14ac:dyDescent="0.25">
      <c r="A2" s="1"/>
    </row>
    <row r="3" spans="1:22" x14ac:dyDescent="0.25">
      <c r="A3" s="1" t="s">
        <v>24</v>
      </c>
      <c r="L3" s="1" t="s">
        <v>26</v>
      </c>
    </row>
    <row r="4" spans="1:22" ht="15.75" thickBot="1" x14ac:dyDescent="0.3"/>
    <row r="5" spans="1:22" ht="24" customHeight="1" x14ac:dyDescent="0.25">
      <c r="A5" s="417" t="s">
        <v>38</v>
      </c>
      <c r="B5" s="440"/>
      <c r="C5" s="419">
        <v>2016</v>
      </c>
      <c r="D5" s="421">
        <v>2017</v>
      </c>
      <c r="E5" s="421">
        <v>2018</v>
      </c>
      <c r="F5" s="421">
        <v>2019</v>
      </c>
      <c r="G5" s="421">
        <v>2020</v>
      </c>
      <c r="H5" s="425">
        <v>2021</v>
      </c>
      <c r="I5" s="427" t="s">
        <v>93</v>
      </c>
      <c r="J5" s="428"/>
      <c r="L5" s="448">
        <v>2016</v>
      </c>
      <c r="M5" s="421">
        <v>2017</v>
      </c>
      <c r="N5" s="421">
        <v>2018</v>
      </c>
      <c r="O5" s="425">
        <v>2019</v>
      </c>
      <c r="P5" s="425">
        <v>2020</v>
      </c>
      <c r="Q5" s="425">
        <v>2021</v>
      </c>
      <c r="R5" s="427" t="str">
        <f>I5</f>
        <v>janeiro - setembro</v>
      </c>
      <c r="S5" s="428"/>
      <c r="U5" s="446" t="s">
        <v>85</v>
      </c>
      <c r="V5" s="447"/>
    </row>
    <row r="6" spans="1:22" ht="21.75" customHeight="1" thickBot="1" x14ac:dyDescent="0.3">
      <c r="A6" s="441"/>
      <c r="B6" s="442"/>
      <c r="C6" s="436"/>
      <c r="D6" s="435"/>
      <c r="E6" s="435"/>
      <c r="F6" s="435"/>
      <c r="G6" s="435"/>
      <c r="H6" s="445"/>
      <c r="I6" s="168">
        <v>2021</v>
      </c>
      <c r="J6" s="170">
        <v>2022</v>
      </c>
      <c r="L6" s="449"/>
      <c r="M6" s="435"/>
      <c r="N6" s="435"/>
      <c r="O6" s="445"/>
      <c r="P6" s="445"/>
      <c r="Q6" s="445"/>
      <c r="R6" s="168">
        <v>2021</v>
      </c>
      <c r="S6" s="170">
        <v>2022</v>
      </c>
      <c r="U6" s="132" t="s">
        <v>0</v>
      </c>
      <c r="V6" s="133" t="s">
        <v>40</v>
      </c>
    </row>
    <row r="7" spans="1:22" ht="20.100000000000001" customHeight="1" thickBot="1" x14ac:dyDescent="0.3">
      <c r="A7" s="5" t="s">
        <v>10</v>
      </c>
      <c r="B7" s="6"/>
      <c r="C7" s="13">
        <v>13923523</v>
      </c>
      <c r="D7" s="14">
        <v>14250667</v>
      </c>
      <c r="E7" s="14">
        <v>14740881</v>
      </c>
      <c r="F7" s="14">
        <v>15427097</v>
      </c>
      <c r="G7" s="14">
        <v>16327881</v>
      </c>
      <c r="H7" s="15">
        <v>16674862</v>
      </c>
      <c r="I7" s="14">
        <v>13040904</v>
      </c>
      <c r="J7" s="162">
        <v>12249045</v>
      </c>
      <c r="L7" s="136">
        <f>C7/C45</f>
        <v>0.16536349576249246</v>
      </c>
      <c r="M7" s="136">
        <f t="shared" ref="M7:R7" si="0">D7/D45</f>
        <v>0.16833139212026724</v>
      </c>
      <c r="N7" s="136">
        <f t="shared" si="0"/>
        <v>0.17126180081872189</v>
      </c>
      <c r="O7" s="136">
        <f t="shared" si="0"/>
        <v>0.1698304316496147</v>
      </c>
      <c r="P7" s="136">
        <f t="shared" si="0"/>
        <v>0.17340583565441978</v>
      </c>
      <c r="Q7" s="136">
        <f t="shared" si="0"/>
        <v>0.16760867205500254</v>
      </c>
      <c r="R7" s="136">
        <f t="shared" si="0"/>
        <v>0.17936729464387655</v>
      </c>
      <c r="S7" s="340">
        <f>J7/J45</f>
        <v>0.1805640210240668</v>
      </c>
      <c r="U7" s="103">
        <f>(J7-I7)/I7</f>
        <v>-6.0721173930887003E-2</v>
      </c>
      <c r="V7" s="102">
        <f>(S7-R7)*100</f>
        <v>0.11967263801902495</v>
      </c>
    </row>
    <row r="8" spans="1:22" ht="20.100000000000001" customHeight="1" x14ac:dyDescent="0.25">
      <c r="A8" s="24"/>
      <c r="B8" t="s">
        <v>19</v>
      </c>
      <c r="C8" s="10">
        <v>381068</v>
      </c>
      <c r="D8" s="11">
        <v>358757</v>
      </c>
      <c r="E8" s="11">
        <v>453395</v>
      </c>
      <c r="F8" s="11">
        <v>486953</v>
      </c>
      <c r="G8" s="11">
        <v>447718</v>
      </c>
      <c r="H8" s="12">
        <v>587255</v>
      </c>
      <c r="I8" s="11">
        <v>443891</v>
      </c>
      <c r="J8" s="163">
        <v>460844</v>
      </c>
      <c r="L8" s="78">
        <f>C8/C7</f>
        <v>2.7368648006686237E-2</v>
      </c>
      <c r="M8" s="78">
        <f t="shared" ref="M8:R8" si="1">D8/D7</f>
        <v>2.5174751469527707E-2</v>
      </c>
      <c r="N8" s="78">
        <f t="shared" si="1"/>
        <v>3.0757659599857025E-2</v>
      </c>
      <c r="O8" s="78">
        <f t="shared" si="1"/>
        <v>3.156478500135184E-2</v>
      </c>
      <c r="P8" s="78">
        <f t="shared" si="1"/>
        <v>2.7420459519517566E-2</v>
      </c>
      <c r="Q8" s="78">
        <f t="shared" si="1"/>
        <v>3.5217982613589244E-2</v>
      </c>
      <c r="R8" s="78">
        <f t="shared" si="1"/>
        <v>3.4038361144288772E-2</v>
      </c>
      <c r="S8" s="341">
        <f>J8/J7</f>
        <v>3.7622851414130652E-2</v>
      </c>
      <c r="U8" s="108">
        <f t="shared" ref="U8:U47" si="2">(J8-I8)/I8</f>
        <v>3.8191808349347024E-2</v>
      </c>
      <c r="V8" s="105">
        <f t="shared" ref="V8:V47" si="3">(S8-R8)*100</f>
        <v>0.35844902698418807</v>
      </c>
    </row>
    <row r="9" spans="1:22" ht="20.100000000000001" customHeight="1" thickBot="1" x14ac:dyDescent="0.3">
      <c r="A9" s="24"/>
      <c r="B9" t="s">
        <v>20</v>
      </c>
      <c r="C9" s="10">
        <v>13542455</v>
      </c>
      <c r="D9" s="11">
        <v>13891910</v>
      </c>
      <c r="E9" s="11">
        <v>14287486</v>
      </c>
      <c r="F9" s="11">
        <v>14940144</v>
      </c>
      <c r="G9" s="11">
        <v>15880163</v>
      </c>
      <c r="H9" s="12">
        <v>16087607</v>
      </c>
      <c r="I9" s="11">
        <v>12597013</v>
      </c>
      <c r="J9" s="163">
        <v>11788201</v>
      </c>
      <c r="L9" s="78">
        <f>C9/C7</f>
        <v>0.97263135199331374</v>
      </c>
      <c r="M9" s="78">
        <f t="shared" ref="M9:R9" si="4">D9/D7</f>
        <v>0.97482524853047225</v>
      </c>
      <c r="N9" s="78">
        <f t="shared" si="4"/>
        <v>0.96924234040014301</v>
      </c>
      <c r="O9" s="78">
        <f t="shared" si="4"/>
        <v>0.96843521499864815</v>
      </c>
      <c r="P9" s="78">
        <f t="shared" si="4"/>
        <v>0.97257954048048245</v>
      </c>
      <c r="Q9" s="78">
        <f t="shared" si="4"/>
        <v>0.96478201738641078</v>
      </c>
      <c r="R9" s="78">
        <f t="shared" si="4"/>
        <v>0.96596163885571118</v>
      </c>
      <c r="S9" s="341">
        <f>J9/J7</f>
        <v>0.96237714858586931</v>
      </c>
      <c r="U9" s="106">
        <f t="shared" si="2"/>
        <v>-6.4206649624002132E-2</v>
      </c>
      <c r="V9" s="105">
        <f t="shared" si="3"/>
        <v>-0.35844902698418668</v>
      </c>
    </row>
    <row r="10" spans="1:22" ht="20.100000000000001" customHeight="1" thickBot="1" x14ac:dyDescent="0.3">
      <c r="A10" s="5" t="s">
        <v>18</v>
      </c>
      <c r="B10" s="6"/>
      <c r="C10" s="13">
        <v>174272</v>
      </c>
      <c r="D10" s="14">
        <v>210679</v>
      </c>
      <c r="E10" s="14">
        <v>127287</v>
      </c>
      <c r="F10" s="14">
        <v>120389</v>
      </c>
      <c r="G10" s="14">
        <v>119855</v>
      </c>
      <c r="H10" s="15">
        <v>137640</v>
      </c>
      <c r="I10" s="14">
        <v>96578</v>
      </c>
      <c r="J10" s="162">
        <v>86388</v>
      </c>
      <c r="L10" s="136">
        <f>C10/C45</f>
        <v>2.069751106348665E-3</v>
      </c>
      <c r="M10" s="136">
        <f t="shared" ref="M10:R10" si="5">D10/D45</f>
        <v>2.4885775073198876E-3</v>
      </c>
      <c r="N10" s="136">
        <f t="shared" si="5"/>
        <v>1.47883975461254E-3</v>
      </c>
      <c r="O10" s="136">
        <f t="shared" si="5"/>
        <v>1.3253119388479545E-3</v>
      </c>
      <c r="P10" s="136">
        <f t="shared" si="5"/>
        <v>1.2728875493617626E-3</v>
      </c>
      <c r="Q10" s="136">
        <f t="shared" si="5"/>
        <v>1.3834991630905583E-3</v>
      </c>
      <c r="R10" s="136">
        <f t="shared" si="5"/>
        <v>1.3283538152045525E-3</v>
      </c>
      <c r="S10" s="340">
        <f>J10/J45</f>
        <v>1.2734514934206775E-3</v>
      </c>
      <c r="U10" s="103">
        <f t="shared" si="2"/>
        <v>-0.10551057176582658</v>
      </c>
      <c r="V10" s="102">
        <f t="shared" si="3"/>
        <v>-5.4902321783875056E-3</v>
      </c>
    </row>
    <row r="11" spans="1:22" ht="20.100000000000001" customHeight="1" x14ac:dyDescent="0.25">
      <c r="A11" s="24"/>
      <c r="B11" t="s">
        <v>19</v>
      </c>
      <c r="C11" s="10">
        <v>157229</v>
      </c>
      <c r="D11" s="11">
        <v>187425</v>
      </c>
      <c r="E11" s="11">
        <v>93946</v>
      </c>
      <c r="F11" s="11">
        <v>78996</v>
      </c>
      <c r="G11" s="11">
        <v>79818</v>
      </c>
      <c r="H11" s="12">
        <v>82963</v>
      </c>
      <c r="I11" s="11">
        <v>59071</v>
      </c>
      <c r="J11" s="163">
        <v>46485</v>
      </c>
      <c r="L11" s="78">
        <f>C11/C10</f>
        <v>0.90220459970620637</v>
      </c>
      <c r="M11" s="78">
        <f t="shared" ref="M11:R11" si="6">D11/D10</f>
        <v>0.88962355051998543</v>
      </c>
      <c r="N11" s="78">
        <f t="shared" si="6"/>
        <v>0.73806437420946369</v>
      </c>
      <c r="O11" s="78">
        <f t="shared" si="6"/>
        <v>0.65617290616252311</v>
      </c>
      <c r="P11" s="78">
        <f t="shared" si="6"/>
        <v>0.66595469525676865</v>
      </c>
      <c r="Q11" s="78">
        <f t="shared" si="6"/>
        <v>0.6027535600116245</v>
      </c>
      <c r="R11" s="78">
        <f t="shared" si="6"/>
        <v>0.61164033216674607</v>
      </c>
      <c r="S11" s="341">
        <f>J11/J10</f>
        <v>0.538095568829004</v>
      </c>
      <c r="U11" s="108">
        <f t="shared" si="2"/>
        <v>-0.21306563288246347</v>
      </c>
      <c r="V11" s="105">
        <f t="shared" si="3"/>
        <v>-7.3544763337742065</v>
      </c>
    </row>
    <row r="12" spans="1:22" ht="20.100000000000001" customHeight="1" thickBot="1" x14ac:dyDescent="0.3">
      <c r="A12" s="24"/>
      <c r="B12" t="s">
        <v>20</v>
      </c>
      <c r="C12" s="10">
        <v>17043</v>
      </c>
      <c r="D12" s="11">
        <v>23254</v>
      </c>
      <c r="E12" s="11">
        <v>33341</v>
      </c>
      <c r="F12" s="11">
        <v>41393</v>
      </c>
      <c r="G12" s="11">
        <v>40037</v>
      </c>
      <c r="H12" s="12">
        <v>54677</v>
      </c>
      <c r="I12" s="11">
        <v>37507</v>
      </c>
      <c r="J12" s="163">
        <v>39903</v>
      </c>
      <c r="L12" s="78">
        <f>C12/C10</f>
        <v>9.7795400293793605E-2</v>
      </c>
      <c r="M12" s="78">
        <f t="shared" ref="M12:R12" si="7">D12/D10</f>
        <v>0.11037644948001461</v>
      </c>
      <c r="N12" s="78">
        <f t="shared" si="7"/>
        <v>0.26193562579053636</v>
      </c>
      <c r="O12" s="78">
        <f t="shared" si="7"/>
        <v>0.34382709383747684</v>
      </c>
      <c r="P12" s="78">
        <f t="shared" si="7"/>
        <v>0.33404530474323141</v>
      </c>
      <c r="Q12" s="78">
        <f t="shared" si="7"/>
        <v>0.3972464399883755</v>
      </c>
      <c r="R12" s="78">
        <f t="shared" si="7"/>
        <v>0.38835966783325393</v>
      </c>
      <c r="S12" s="341">
        <f>J12/J10</f>
        <v>0.461904431170996</v>
      </c>
      <c r="U12" s="106">
        <f t="shared" si="2"/>
        <v>6.3881408803689976E-2</v>
      </c>
      <c r="V12" s="105">
        <f t="shared" si="3"/>
        <v>7.3544763337742065</v>
      </c>
    </row>
    <row r="13" spans="1:22" ht="20.100000000000001" customHeight="1" thickBot="1" x14ac:dyDescent="0.3">
      <c r="A13" s="5" t="s">
        <v>15</v>
      </c>
      <c r="B13" s="6"/>
      <c r="C13" s="13">
        <v>8286318</v>
      </c>
      <c r="D13" s="14">
        <v>9244831</v>
      </c>
      <c r="E13" s="14">
        <v>9042959</v>
      </c>
      <c r="F13" s="14">
        <v>8375287</v>
      </c>
      <c r="G13" s="14">
        <v>9692635</v>
      </c>
      <c r="H13" s="15">
        <v>11059003</v>
      </c>
      <c r="I13" s="14">
        <v>7650545</v>
      </c>
      <c r="J13" s="162">
        <v>7522869</v>
      </c>
      <c r="L13" s="136">
        <f>C13/C45</f>
        <v>9.8412916865915676E-2</v>
      </c>
      <c r="M13" s="136">
        <f t="shared" ref="M13:R13" si="8">D13/D45</f>
        <v>0.10920157436466674</v>
      </c>
      <c r="N13" s="136">
        <f t="shared" si="8"/>
        <v>0.10506247510375184</v>
      </c>
      <c r="O13" s="136">
        <f t="shared" si="8"/>
        <v>9.2200017047887009E-2</v>
      </c>
      <c r="P13" s="136">
        <f t="shared" si="8"/>
        <v>0.10293800352098825</v>
      </c>
      <c r="Q13" s="136">
        <f t="shared" si="8"/>
        <v>0.11116042861897685</v>
      </c>
      <c r="R13" s="136">
        <f t="shared" si="8"/>
        <v>0.10522718050843995</v>
      </c>
      <c r="S13" s="340">
        <f>J13/J45</f>
        <v>0.11089513315342546</v>
      </c>
      <c r="U13" s="103">
        <f t="shared" si="2"/>
        <v>-1.6688484284452937E-2</v>
      </c>
      <c r="V13" s="102">
        <f t="shared" si="3"/>
        <v>0.56679526449855133</v>
      </c>
    </row>
    <row r="14" spans="1:22" ht="20.100000000000001" customHeight="1" x14ac:dyDescent="0.25">
      <c r="A14" s="24"/>
      <c r="B14" t="s">
        <v>19</v>
      </c>
      <c r="C14" s="10">
        <v>1161317</v>
      </c>
      <c r="D14" s="11">
        <v>954592</v>
      </c>
      <c r="E14" s="11">
        <v>809004</v>
      </c>
      <c r="F14" s="11">
        <v>447947</v>
      </c>
      <c r="G14" s="11">
        <v>350733</v>
      </c>
      <c r="H14" s="12">
        <v>407433</v>
      </c>
      <c r="I14" s="11">
        <v>277702</v>
      </c>
      <c r="J14" s="163">
        <v>242740</v>
      </c>
      <c r="L14" s="78">
        <f>C14/C13</f>
        <v>0.14014873674893963</v>
      </c>
      <c r="M14" s="78">
        <f t="shared" ref="M14:R14" si="9">D14/D13</f>
        <v>0.10325683617147788</v>
      </c>
      <c r="N14" s="78">
        <f t="shared" si="9"/>
        <v>8.9462309847915936E-2</v>
      </c>
      <c r="O14" s="78">
        <f t="shared" si="9"/>
        <v>5.3484376117499018E-2</v>
      </c>
      <c r="P14" s="78">
        <f t="shared" si="9"/>
        <v>3.6185516116102587E-2</v>
      </c>
      <c r="Q14" s="78">
        <f t="shared" si="9"/>
        <v>3.6841747850145261E-2</v>
      </c>
      <c r="R14" s="78">
        <f t="shared" si="9"/>
        <v>3.6298329073288241E-2</v>
      </c>
      <c r="S14" s="341">
        <f>J14/J13</f>
        <v>3.226694496474683E-2</v>
      </c>
      <c r="U14" s="108">
        <f t="shared" si="2"/>
        <v>-0.12589754485023513</v>
      </c>
      <c r="V14" s="105">
        <f t="shared" si="3"/>
        <v>-0.40313841085414109</v>
      </c>
    </row>
    <row r="15" spans="1:22" ht="20.100000000000001" customHeight="1" thickBot="1" x14ac:dyDescent="0.3">
      <c r="A15" s="24"/>
      <c r="B15" t="s">
        <v>20</v>
      </c>
      <c r="C15" s="10">
        <v>7125001</v>
      </c>
      <c r="D15" s="11">
        <v>8290239</v>
      </c>
      <c r="E15" s="11">
        <v>8233955</v>
      </c>
      <c r="F15" s="11">
        <v>7927340</v>
      </c>
      <c r="G15" s="11">
        <v>9341902</v>
      </c>
      <c r="H15" s="12">
        <v>10651570</v>
      </c>
      <c r="I15" s="11">
        <v>7372843</v>
      </c>
      <c r="J15" s="163">
        <v>7280129</v>
      </c>
      <c r="L15" s="78">
        <f>C15/C13</f>
        <v>0.85985126325106032</v>
      </c>
      <c r="M15" s="78">
        <f t="shared" ref="M15:R15" si="10">D15/D13</f>
        <v>0.89674316382852215</v>
      </c>
      <c r="N15" s="78">
        <f t="shared" si="10"/>
        <v>0.91053769015208408</v>
      </c>
      <c r="O15" s="78">
        <f t="shared" si="10"/>
        <v>0.94651562388250099</v>
      </c>
      <c r="P15" s="78">
        <f t="shared" si="10"/>
        <v>0.96381448388389745</v>
      </c>
      <c r="Q15" s="78">
        <f t="shared" si="10"/>
        <v>0.96315825214985473</v>
      </c>
      <c r="R15" s="78">
        <f t="shared" si="10"/>
        <v>0.96370167092671177</v>
      </c>
      <c r="S15" s="341">
        <f>J15/J13</f>
        <v>0.9677330550352532</v>
      </c>
      <c r="U15" s="106">
        <f t="shared" si="2"/>
        <v>-1.257506771811091E-2</v>
      </c>
      <c r="V15" s="105">
        <f t="shared" si="3"/>
        <v>0.40313841085414248</v>
      </c>
    </row>
    <row r="16" spans="1:22" ht="20.100000000000001" customHeight="1" thickBot="1" x14ac:dyDescent="0.3">
      <c r="A16" s="5" t="s">
        <v>8</v>
      </c>
      <c r="B16" s="6"/>
      <c r="C16" s="13">
        <v>68843</v>
      </c>
      <c r="D16" s="14">
        <v>42685</v>
      </c>
      <c r="E16" s="14">
        <v>135956</v>
      </c>
      <c r="F16" s="14">
        <v>183998</v>
      </c>
      <c r="G16" s="14">
        <v>70225</v>
      </c>
      <c r="H16" s="15">
        <v>123246</v>
      </c>
      <c r="I16" s="14">
        <v>94817</v>
      </c>
      <c r="J16" s="162">
        <v>115915</v>
      </c>
      <c r="L16" s="136">
        <f>C16/C45</f>
        <v>8.1761772065714027E-4</v>
      </c>
      <c r="M16" s="136">
        <f t="shared" ref="M16:R16" si="11">D16/D45</f>
        <v>5.042027487312423E-4</v>
      </c>
      <c r="N16" s="136">
        <f t="shared" si="11"/>
        <v>1.579557517092103E-3</v>
      </c>
      <c r="O16" s="136">
        <f t="shared" si="11"/>
        <v>2.0255567047167593E-3</v>
      </c>
      <c r="P16" s="136">
        <f t="shared" si="11"/>
        <v>7.4580558302890802E-4</v>
      </c>
      <c r="Q16" s="136">
        <f t="shared" si="11"/>
        <v>1.2388167527917679E-3</v>
      </c>
      <c r="R16" s="136">
        <f t="shared" si="11"/>
        <v>1.3041326564667943E-3</v>
      </c>
      <c r="S16" s="340">
        <f>J16/J45</f>
        <v>1.7087110462084762E-3</v>
      </c>
      <c r="U16" s="103">
        <f t="shared" si="2"/>
        <v>0.22251284052437853</v>
      </c>
      <c r="V16" s="102">
        <f t="shared" si="3"/>
        <v>4.0457838974168193E-2</v>
      </c>
    </row>
    <row r="17" spans="1:22" ht="20.100000000000001" customHeight="1" thickBot="1" x14ac:dyDescent="0.3">
      <c r="A17" s="24"/>
      <c r="B17" t="s">
        <v>19</v>
      </c>
      <c r="C17" s="10">
        <v>68843</v>
      </c>
      <c r="D17" s="11">
        <v>42685</v>
      </c>
      <c r="E17" s="11">
        <v>135956</v>
      </c>
      <c r="F17" s="11">
        <v>183998</v>
      </c>
      <c r="G17" s="11">
        <v>70225</v>
      </c>
      <c r="H17" s="12">
        <v>123246</v>
      </c>
      <c r="I17" s="11">
        <v>94817</v>
      </c>
      <c r="J17" s="163">
        <v>115915</v>
      </c>
      <c r="L17" s="78">
        <f>C17/C16</f>
        <v>1</v>
      </c>
      <c r="M17" s="78">
        <f t="shared" ref="M17:R17" si="12">D17/D16</f>
        <v>1</v>
      </c>
      <c r="N17" s="78">
        <f t="shared" si="12"/>
        <v>1</v>
      </c>
      <c r="O17" s="78">
        <f t="shared" si="12"/>
        <v>1</v>
      </c>
      <c r="P17" s="78">
        <f t="shared" si="12"/>
        <v>1</v>
      </c>
      <c r="Q17" s="78">
        <f t="shared" si="12"/>
        <v>1</v>
      </c>
      <c r="R17" s="78">
        <f t="shared" si="12"/>
        <v>1</v>
      </c>
      <c r="S17" s="341">
        <f>J17/J16</f>
        <v>1</v>
      </c>
      <c r="U17" s="156">
        <f t="shared" si="2"/>
        <v>0.22251284052437853</v>
      </c>
      <c r="V17" s="105">
        <f t="shared" si="3"/>
        <v>0</v>
      </c>
    </row>
    <row r="18" spans="1:22" ht="20.100000000000001" customHeight="1" thickBot="1" x14ac:dyDescent="0.3">
      <c r="A18" s="5" t="s">
        <v>16</v>
      </c>
      <c r="B18" s="6"/>
      <c r="C18" s="13">
        <v>12210</v>
      </c>
      <c r="D18" s="14">
        <v>14609</v>
      </c>
      <c r="E18" s="14">
        <v>13775</v>
      </c>
      <c r="F18" s="14">
        <v>9955</v>
      </c>
      <c r="G18" s="14">
        <v>9427</v>
      </c>
      <c r="H18" s="15">
        <v>11325</v>
      </c>
      <c r="I18" s="14">
        <v>8779</v>
      </c>
      <c r="J18" s="162">
        <v>6891</v>
      </c>
      <c r="L18" s="136">
        <f>C18/C45</f>
        <v>1.450127444943376E-4</v>
      </c>
      <c r="M18" s="136">
        <f t="shared" ref="M18:R18" si="13">D18/D45</f>
        <v>1.7256408471862995E-4</v>
      </c>
      <c r="N18" s="136">
        <f t="shared" si="13"/>
        <v>1.6004004823578008E-4</v>
      </c>
      <c r="O18" s="136">
        <f t="shared" si="13"/>
        <v>1.095904140015399E-4</v>
      </c>
      <c r="P18" s="136">
        <f t="shared" si="13"/>
        <v>1.0011689898488453E-4</v>
      </c>
      <c r="Q18" s="136">
        <f t="shared" si="13"/>
        <v>1.1383411814879811E-4</v>
      </c>
      <c r="R18" s="136">
        <f t="shared" si="13"/>
        <v>1.2074818430367958E-4</v>
      </c>
      <c r="S18" s="340">
        <f>J18/J45</f>
        <v>1.0158070844517629E-4</v>
      </c>
      <c r="U18" s="103">
        <f t="shared" si="2"/>
        <v>-0.2150586627178494</v>
      </c>
      <c r="V18" s="102">
        <f t="shared" si="3"/>
        <v>-1.9167475858503291E-3</v>
      </c>
    </row>
    <row r="19" spans="1:22" ht="20.100000000000001" customHeight="1" x14ac:dyDescent="0.25">
      <c r="A19" s="24"/>
      <c r="B19" t="s">
        <v>19</v>
      </c>
      <c r="C19" s="10">
        <v>8251</v>
      </c>
      <c r="D19" s="11">
        <v>10349</v>
      </c>
      <c r="E19" s="11">
        <v>11059</v>
      </c>
      <c r="F19" s="11">
        <v>7035</v>
      </c>
      <c r="G19" s="11">
        <v>5454</v>
      </c>
      <c r="H19" s="12">
        <v>6506</v>
      </c>
      <c r="I19" s="11">
        <v>4727</v>
      </c>
      <c r="J19" s="163">
        <v>4430</v>
      </c>
      <c r="L19" s="78">
        <f>C19/C18</f>
        <v>0.67575757575757578</v>
      </c>
      <c r="M19" s="78">
        <f t="shared" ref="M19:R19" si="14">D19/D18</f>
        <v>0.70839893216510375</v>
      </c>
      <c r="N19" s="78">
        <f t="shared" si="14"/>
        <v>0.80283121597096185</v>
      </c>
      <c r="O19" s="78">
        <f t="shared" si="14"/>
        <v>0.70668006027122054</v>
      </c>
      <c r="P19" s="78">
        <f t="shared" si="14"/>
        <v>0.57855097061631489</v>
      </c>
      <c r="Q19" s="78">
        <f t="shared" si="14"/>
        <v>0.57448123620309055</v>
      </c>
      <c r="R19" s="78">
        <f t="shared" si="14"/>
        <v>0.53844401412461551</v>
      </c>
      <c r="S19" s="341">
        <f>J19/J18</f>
        <v>0.64286750834421713</v>
      </c>
      <c r="U19" s="108">
        <f t="shared" si="2"/>
        <v>-6.2830547916225943E-2</v>
      </c>
      <c r="V19" s="105">
        <f t="shared" si="3"/>
        <v>10.442349421960163</v>
      </c>
    </row>
    <row r="20" spans="1:22" ht="20.100000000000001" customHeight="1" thickBot="1" x14ac:dyDescent="0.3">
      <c r="A20" s="24"/>
      <c r="B20" t="s">
        <v>20</v>
      </c>
      <c r="C20" s="10">
        <v>3959</v>
      </c>
      <c r="D20" s="11">
        <v>4260</v>
      </c>
      <c r="E20" s="11">
        <v>2716</v>
      </c>
      <c r="F20" s="11">
        <v>2920</v>
      </c>
      <c r="G20" s="11">
        <v>3973</v>
      </c>
      <c r="H20" s="12">
        <v>4819</v>
      </c>
      <c r="I20" s="11">
        <v>4052</v>
      </c>
      <c r="J20" s="163">
        <v>2461</v>
      </c>
      <c r="L20" s="78">
        <f>C20/C18</f>
        <v>0.32424242424242422</v>
      </c>
      <c r="M20" s="78">
        <f t="shared" ref="M20:R20" si="15">D20/D18</f>
        <v>0.29160106783489631</v>
      </c>
      <c r="N20" s="78">
        <f t="shared" si="15"/>
        <v>0.19716878402903812</v>
      </c>
      <c r="O20" s="78">
        <f t="shared" si="15"/>
        <v>0.29331993972877951</v>
      </c>
      <c r="P20" s="78">
        <f t="shared" si="15"/>
        <v>0.42144902938368517</v>
      </c>
      <c r="Q20" s="78">
        <f t="shared" si="15"/>
        <v>0.4255187637969095</v>
      </c>
      <c r="R20" s="78">
        <f t="shared" si="15"/>
        <v>0.46155598587538443</v>
      </c>
      <c r="S20" s="341">
        <f>J20/J18</f>
        <v>0.35713249165578292</v>
      </c>
      <c r="U20" s="106">
        <f t="shared" si="2"/>
        <v>-0.39264560710760116</v>
      </c>
      <c r="V20" s="105">
        <f t="shared" si="3"/>
        <v>-10.44234942196015</v>
      </c>
    </row>
    <row r="21" spans="1:22" ht="20.100000000000001" customHeight="1" thickBot="1" x14ac:dyDescent="0.3">
      <c r="A21" s="5" t="s">
        <v>21</v>
      </c>
      <c r="B21" s="6"/>
      <c r="C21" s="13">
        <v>1041669</v>
      </c>
      <c r="D21" s="14">
        <v>717548</v>
      </c>
      <c r="E21" s="14">
        <v>967173</v>
      </c>
      <c r="F21" s="14">
        <v>806154</v>
      </c>
      <c r="G21" s="14">
        <v>494295</v>
      </c>
      <c r="H21" s="15">
        <v>352233</v>
      </c>
      <c r="I21" s="14">
        <v>251890</v>
      </c>
      <c r="J21" s="162">
        <v>213261</v>
      </c>
      <c r="L21" s="136">
        <f>C21/C45</f>
        <v>1.2371439848048497E-2</v>
      </c>
      <c r="M21" s="136">
        <f t="shared" ref="M21:R21" si="16">D21/D45</f>
        <v>8.4758035362915655E-3</v>
      </c>
      <c r="N21" s="136">
        <f t="shared" si="16"/>
        <v>1.123676323574186E-2</v>
      </c>
      <c r="O21" s="136">
        <f t="shared" si="16"/>
        <v>8.8746108095426827E-3</v>
      </c>
      <c r="P21" s="136">
        <f t="shared" si="16"/>
        <v>5.2495261041406067E-3</v>
      </c>
      <c r="Q21" s="136">
        <f t="shared" si="16"/>
        <v>3.5404973896605392E-3</v>
      </c>
      <c r="R21" s="136">
        <f t="shared" si="16"/>
        <v>3.4645472313764494E-3</v>
      </c>
      <c r="S21" s="340">
        <f>J21/J45</f>
        <v>3.1436951768577478E-3</v>
      </c>
      <c r="U21" s="103">
        <f t="shared" si="2"/>
        <v>-0.15335662392314106</v>
      </c>
      <c r="V21" s="102">
        <f t="shared" si="3"/>
        <v>-3.2085205451870158E-2</v>
      </c>
    </row>
    <row r="22" spans="1:22" ht="20.100000000000001" customHeight="1" x14ac:dyDescent="0.25">
      <c r="A22" s="24"/>
      <c r="B22" t="s">
        <v>19</v>
      </c>
      <c r="C22" s="10">
        <v>777575</v>
      </c>
      <c r="D22" s="11">
        <v>510815</v>
      </c>
      <c r="E22" s="11">
        <v>757052</v>
      </c>
      <c r="F22" s="11">
        <v>585717</v>
      </c>
      <c r="G22" s="11">
        <v>308611</v>
      </c>
      <c r="H22" s="12">
        <v>168437</v>
      </c>
      <c r="I22" s="11">
        <v>125790</v>
      </c>
      <c r="J22" s="163">
        <v>85428</v>
      </c>
      <c r="L22" s="78">
        <f>C22/C21</f>
        <v>0.7464703279064655</v>
      </c>
      <c r="M22" s="78">
        <f t="shared" ref="M22:R22" si="17">D22/D21</f>
        <v>0.71188965755601019</v>
      </c>
      <c r="N22" s="78">
        <f t="shared" si="17"/>
        <v>0.7827472437712798</v>
      </c>
      <c r="O22" s="78">
        <f t="shared" si="17"/>
        <v>0.72655720867228846</v>
      </c>
      <c r="P22" s="78">
        <f t="shared" si="17"/>
        <v>0.62434578541154573</v>
      </c>
      <c r="Q22" s="78">
        <f t="shared" si="17"/>
        <v>0.4781976702921078</v>
      </c>
      <c r="R22" s="78">
        <f t="shared" si="17"/>
        <v>0.4993846520306483</v>
      </c>
      <c r="S22" s="341">
        <f>J22/J21</f>
        <v>0.40057957151096546</v>
      </c>
      <c r="U22" s="108">
        <f t="shared" si="2"/>
        <v>-0.32086811352253758</v>
      </c>
      <c r="V22" s="105">
        <f t="shared" si="3"/>
        <v>-9.8805080519682846</v>
      </c>
    </row>
    <row r="23" spans="1:22" ht="20.100000000000001" customHeight="1" thickBot="1" x14ac:dyDescent="0.3">
      <c r="A23" s="24"/>
      <c r="B23" t="s">
        <v>20</v>
      </c>
      <c r="C23" s="10">
        <v>264094</v>
      </c>
      <c r="D23" s="11">
        <v>206733</v>
      </c>
      <c r="E23" s="11">
        <v>210121</v>
      </c>
      <c r="F23" s="11">
        <v>220437</v>
      </c>
      <c r="G23" s="11">
        <v>185684</v>
      </c>
      <c r="H23" s="12">
        <v>183796</v>
      </c>
      <c r="I23" s="11">
        <v>126100</v>
      </c>
      <c r="J23" s="163">
        <v>127833</v>
      </c>
      <c r="L23" s="78">
        <f>C23/C21</f>
        <v>0.2535296720935345</v>
      </c>
      <c r="M23" s="78">
        <f t="shared" ref="M23:R23" si="18">D23/D21</f>
        <v>0.28811034244398981</v>
      </c>
      <c r="N23" s="78">
        <f t="shared" si="18"/>
        <v>0.2172527562287202</v>
      </c>
      <c r="O23" s="78">
        <f t="shared" si="18"/>
        <v>0.2734427913277116</v>
      </c>
      <c r="P23" s="78">
        <f t="shared" si="18"/>
        <v>0.37565421458845427</v>
      </c>
      <c r="Q23" s="78">
        <f t="shared" si="18"/>
        <v>0.5218023297078922</v>
      </c>
      <c r="R23" s="78">
        <f t="shared" si="18"/>
        <v>0.5006153479693517</v>
      </c>
      <c r="S23" s="341">
        <f>J23/J21</f>
        <v>0.59942042848903454</v>
      </c>
      <c r="U23" s="106">
        <f t="shared" si="2"/>
        <v>1.3743061062648691E-2</v>
      </c>
      <c r="V23" s="105">
        <f t="shared" si="3"/>
        <v>9.8805080519682846</v>
      </c>
    </row>
    <row r="24" spans="1:22" ht="20.100000000000001" customHeight="1" thickBot="1" x14ac:dyDescent="0.3">
      <c r="A24" s="5" t="s">
        <v>22</v>
      </c>
      <c r="B24" s="6"/>
      <c r="C24" s="13">
        <v>3608437</v>
      </c>
      <c r="D24" s="14">
        <v>4385682</v>
      </c>
      <c r="E24" s="14">
        <v>4504040</v>
      </c>
      <c r="F24" s="14">
        <v>4397791</v>
      </c>
      <c r="G24" s="14">
        <v>4300881</v>
      </c>
      <c r="H24" s="15">
        <v>4343157</v>
      </c>
      <c r="I24" s="14">
        <v>3110957</v>
      </c>
      <c r="J24" s="162">
        <v>3058676</v>
      </c>
      <c r="L24" s="136">
        <f>C24/C45</f>
        <v>4.2855802842335304E-2</v>
      </c>
      <c r="M24" s="136">
        <f t="shared" ref="M24:R24" si="19">D24/D45</f>
        <v>5.1804449325550714E-2</v>
      </c>
      <c r="N24" s="136">
        <f t="shared" si="19"/>
        <v>5.2328622784456109E-2</v>
      </c>
      <c r="O24" s="136">
        <f t="shared" si="19"/>
        <v>4.8413434091636981E-2</v>
      </c>
      <c r="P24" s="136">
        <f t="shared" si="19"/>
        <v>4.5676341213854797E-2</v>
      </c>
      <c r="Q24" s="136">
        <f t="shared" si="19"/>
        <v>4.3655580315830424E-2</v>
      </c>
      <c r="R24" s="136">
        <f t="shared" si="19"/>
        <v>4.2788746918421473E-2</v>
      </c>
      <c r="S24" s="340">
        <f>J24/J45</f>
        <v>4.5088154837361491E-2</v>
      </c>
      <c r="U24" s="103">
        <f t="shared" si="2"/>
        <v>-1.6805439612312224E-2</v>
      </c>
      <c r="V24" s="102">
        <f t="shared" si="3"/>
        <v>0.22994079189400177</v>
      </c>
    </row>
    <row r="25" spans="1:22" ht="19.5" customHeight="1" x14ac:dyDescent="0.25">
      <c r="A25" s="24"/>
      <c r="B25" t="s">
        <v>19</v>
      </c>
      <c r="C25" s="10">
        <v>914613</v>
      </c>
      <c r="D25" s="11">
        <v>1469477</v>
      </c>
      <c r="E25" s="11">
        <v>1744737</v>
      </c>
      <c r="F25" s="11">
        <v>1579137</v>
      </c>
      <c r="G25" s="11">
        <v>1235318</v>
      </c>
      <c r="H25" s="12">
        <v>1080101</v>
      </c>
      <c r="I25" s="11">
        <v>860270</v>
      </c>
      <c r="J25" s="163">
        <v>706531</v>
      </c>
      <c r="L25" s="78">
        <f>C25/C24</f>
        <v>0.25346514294138989</v>
      </c>
      <c r="M25" s="78">
        <f t="shared" ref="M25:R25" si="20">D25/D24</f>
        <v>0.33506236886304114</v>
      </c>
      <c r="N25" s="78">
        <f t="shared" si="20"/>
        <v>0.38737155975524196</v>
      </c>
      <c r="O25" s="78">
        <f t="shared" si="20"/>
        <v>0.35907504472131579</v>
      </c>
      <c r="P25" s="78">
        <f t="shared" si="20"/>
        <v>0.28722440820845774</v>
      </c>
      <c r="Q25" s="78">
        <f t="shared" si="20"/>
        <v>0.24869029602199505</v>
      </c>
      <c r="R25" s="78">
        <f t="shared" si="20"/>
        <v>0.27652905520712756</v>
      </c>
      <c r="S25" s="341">
        <f>J25/J24</f>
        <v>0.23099242940409512</v>
      </c>
      <c r="U25" s="108">
        <f t="shared" si="2"/>
        <v>-0.17871017238773873</v>
      </c>
      <c r="V25" s="105">
        <f t="shared" si="3"/>
        <v>-4.5536625803032447</v>
      </c>
    </row>
    <row r="26" spans="1:22" ht="20.100000000000001" customHeight="1" thickBot="1" x14ac:dyDescent="0.3">
      <c r="A26" s="24"/>
      <c r="B26" t="s">
        <v>20</v>
      </c>
      <c r="C26" s="10">
        <v>2693824</v>
      </c>
      <c r="D26" s="11">
        <v>2916205</v>
      </c>
      <c r="E26" s="11">
        <v>2759303</v>
      </c>
      <c r="F26" s="11">
        <v>2818654</v>
      </c>
      <c r="G26" s="11">
        <v>3065563</v>
      </c>
      <c r="H26" s="12">
        <v>3263056</v>
      </c>
      <c r="I26" s="11">
        <v>2250687</v>
      </c>
      <c r="J26" s="163">
        <v>2352145</v>
      </c>
      <c r="L26" s="78">
        <f>C26/C24</f>
        <v>0.74653485705861011</v>
      </c>
      <c r="M26" s="78">
        <f t="shared" ref="M26:R26" si="21">D26/D24</f>
        <v>0.66493763113695881</v>
      </c>
      <c r="N26" s="78">
        <f t="shared" si="21"/>
        <v>0.61262844024475804</v>
      </c>
      <c r="O26" s="78">
        <f t="shared" si="21"/>
        <v>0.64092495527868421</v>
      </c>
      <c r="P26" s="78">
        <f t="shared" si="21"/>
        <v>0.71277559179154226</v>
      </c>
      <c r="Q26" s="78">
        <f t="shared" si="21"/>
        <v>0.75130970397800489</v>
      </c>
      <c r="R26" s="78">
        <f t="shared" si="21"/>
        <v>0.72347094479287244</v>
      </c>
      <c r="S26" s="341">
        <f>J26/J24</f>
        <v>0.76900757059590485</v>
      </c>
      <c r="U26" s="106">
        <f t="shared" si="2"/>
        <v>4.5078680420689327E-2</v>
      </c>
      <c r="V26" s="105">
        <f t="shared" si="3"/>
        <v>4.5536625803032411</v>
      </c>
    </row>
    <row r="27" spans="1:22" ht="20.100000000000001" customHeight="1" thickBot="1" x14ac:dyDescent="0.3">
      <c r="A27" s="5" t="s">
        <v>14</v>
      </c>
      <c r="B27" s="6"/>
      <c r="C27" s="13">
        <v>255998</v>
      </c>
      <c r="D27" s="14">
        <v>249482</v>
      </c>
      <c r="E27" s="14">
        <v>246420</v>
      </c>
      <c r="F27" s="14">
        <v>310524</v>
      </c>
      <c r="G27" s="14">
        <v>397789</v>
      </c>
      <c r="H27" s="15">
        <v>608699</v>
      </c>
      <c r="I27" s="14">
        <v>413149</v>
      </c>
      <c r="J27" s="162">
        <v>500211</v>
      </c>
      <c r="L27" s="136">
        <f>C27/C45</f>
        <v>3.0403744934530247E-3</v>
      </c>
      <c r="M27" s="136">
        <f t="shared" ref="M27:R27" si="22">D27/D45</f>
        <v>2.9469253873484315E-3</v>
      </c>
      <c r="N27" s="136">
        <f t="shared" si="22"/>
        <v>2.8629450951913561E-3</v>
      </c>
      <c r="O27" s="136">
        <f t="shared" si="22"/>
        <v>3.4184282990873107E-3</v>
      </c>
      <c r="P27" s="136">
        <f t="shared" si="22"/>
        <v>4.2246102821998756E-3</v>
      </c>
      <c r="Q27" s="136">
        <f t="shared" si="22"/>
        <v>6.1183853318371095E-3</v>
      </c>
      <c r="R27" s="136">
        <f t="shared" si="22"/>
        <v>5.6825369172890895E-3</v>
      </c>
      <c r="S27" s="340">
        <f>J27/J45</f>
        <v>7.3736450082818273E-3</v>
      </c>
      <c r="U27" s="103">
        <f t="shared" si="2"/>
        <v>0.21072784879063</v>
      </c>
      <c r="V27" s="102">
        <f t="shared" si="3"/>
        <v>0.16911080909927378</v>
      </c>
    </row>
    <row r="28" spans="1:22" ht="20.100000000000001" customHeight="1" x14ac:dyDescent="0.25">
      <c r="A28" s="24"/>
      <c r="B28" t="s">
        <v>19</v>
      </c>
      <c r="C28" s="10">
        <v>99989</v>
      </c>
      <c r="D28" s="11">
        <v>79959</v>
      </c>
      <c r="E28" s="11">
        <v>111398</v>
      </c>
      <c r="F28" s="11">
        <v>185264</v>
      </c>
      <c r="G28" s="11">
        <v>226439</v>
      </c>
      <c r="H28" s="12">
        <v>320062</v>
      </c>
      <c r="I28" s="11">
        <v>228117</v>
      </c>
      <c r="J28" s="163">
        <v>249456</v>
      </c>
      <c r="L28" s="78">
        <f>C28/C27</f>
        <v>0.39058508269595854</v>
      </c>
      <c r="M28" s="78">
        <f t="shared" ref="M28:R28" si="23">D28/D27</f>
        <v>0.32050007615779896</v>
      </c>
      <c r="N28" s="78">
        <f t="shared" si="23"/>
        <v>0.45206557909260614</v>
      </c>
      <c r="O28" s="78">
        <f t="shared" si="23"/>
        <v>0.59661733070551715</v>
      </c>
      <c r="P28" s="78">
        <f t="shared" si="23"/>
        <v>0.56924399618893429</v>
      </c>
      <c r="Q28" s="78">
        <f t="shared" si="23"/>
        <v>0.52581325088426301</v>
      </c>
      <c r="R28" s="78">
        <f t="shared" si="23"/>
        <v>0.55214220535448466</v>
      </c>
      <c r="S28" s="341">
        <f>J28/J27</f>
        <v>0.49870154794676647</v>
      </c>
      <c r="U28" s="108">
        <f t="shared" si="2"/>
        <v>9.3544102368521412E-2</v>
      </c>
      <c r="V28" s="105">
        <f t="shared" si="3"/>
        <v>-5.3440657407718195</v>
      </c>
    </row>
    <row r="29" spans="1:22" ht="20.100000000000001" customHeight="1" thickBot="1" x14ac:dyDescent="0.3">
      <c r="A29" s="24"/>
      <c r="B29" t="s">
        <v>20</v>
      </c>
      <c r="C29" s="10">
        <v>156009</v>
      </c>
      <c r="D29" s="11">
        <v>169523</v>
      </c>
      <c r="E29" s="11">
        <v>135022</v>
      </c>
      <c r="F29" s="11">
        <v>125260</v>
      </c>
      <c r="G29" s="11">
        <v>171350</v>
      </c>
      <c r="H29" s="12">
        <v>288637</v>
      </c>
      <c r="I29" s="11">
        <v>185032</v>
      </c>
      <c r="J29" s="163">
        <v>250755</v>
      </c>
      <c r="L29" s="78">
        <f>C29/C27</f>
        <v>0.6094149173040414</v>
      </c>
      <c r="M29" s="78">
        <f t="shared" ref="M29:R29" si="24">D29/D27</f>
        <v>0.67949992384220104</v>
      </c>
      <c r="N29" s="78">
        <f t="shared" si="24"/>
        <v>0.54793442090739386</v>
      </c>
      <c r="O29" s="78">
        <f t="shared" si="24"/>
        <v>0.40338266929448285</v>
      </c>
      <c r="P29" s="78">
        <f t="shared" si="24"/>
        <v>0.43075600381106566</v>
      </c>
      <c r="Q29" s="78">
        <f t="shared" si="24"/>
        <v>0.47418674911573699</v>
      </c>
      <c r="R29" s="78">
        <f t="shared" si="24"/>
        <v>0.44785779464551528</v>
      </c>
      <c r="S29" s="341">
        <f>J29/J27</f>
        <v>0.50129845205323353</v>
      </c>
      <c r="U29" s="106">
        <f t="shared" si="2"/>
        <v>0.35519801980198018</v>
      </c>
      <c r="V29" s="105">
        <f t="shared" si="3"/>
        <v>5.3440657407718248</v>
      </c>
    </row>
    <row r="30" spans="1:22" ht="20.100000000000001" customHeight="1" thickBot="1" x14ac:dyDescent="0.3">
      <c r="A30" s="5" t="s">
        <v>9</v>
      </c>
      <c r="B30" s="6"/>
      <c r="C30" s="13">
        <v>2984288</v>
      </c>
      <c r="D30" s="14">
        <v>3836769</v>
      </c>
      <c r="E30" s="14">
        <v>4461888</v>
      </c>
      <c r="F30" s="14">
        <v>4418467</v>
      </c>
      <c r="G30" s="14">
        <v>4304568</v>
      </c>
      <c r="H30" s="15">
        <v>4452163</v>
      </c>
      <c r="I30" s="14">
        <v>3211626</v>
      </c>
      <c r="J30" s="162">
        <v>2862070</v>
      </c>
      <c r="L30" s="136">
        <f>C30/C45</f>
        <v>3.5443062509542815E-2</v>
      </c>
      <c r="M30" s="136">
        <f t="shared" ref="M30:R30" si="25">D30/D45</f>
        <v>4.5320592152906639E-2</v>
      </c>
      <c r="N30" s="136">
        <f t="shared" si="25"/>
        <v>5.1838894427778462E-2</v>
      </c>
      <c r="O30" s="136">
        <f t="shared" si="25"/>
        <v>4.8641047491927873E-2</v>
      </c>
      <c r="P30" s="136">
        <f t="shared" si="25"/>
        <v>4.5715497998256756E-2</v>
      </c>
      <c r="Q30" s="136">
        <f t="shared" si="25"/>
        <v>4.4751262601298671E-2</v>
      </c>
      <c r="R30" s="136">
        <f t="shared" si="25"/>
        <v>4.4173369194952641E-2</v>
      </c>
      <c r="S30" s="340">
        <f>J30/J45</f>
        <v>4.2189972169450835E-2</v>
      </c>
      <c r="U30" s="103">
        <f t="shared" si="2"/>
        <v>-0.1088408177041785</v>
      </c>
      <c r="V30" s="102">
        <f t="shared" si="3"/>
        <v>-0.19833970255018069</v>
      </c>
    </row>
    <row r="31" spans="1:22" ht="20.100000000000001" customHeight="1" x14ac:dyDescent="0.25">
      <c r="A31" s="24"/>
      <c r="B31" t="s">
        <v>19</v>
      </c>
      <c r="C31" s="10">
        <v>2925358</v>
      </c>
      <c r="D31" s="11">
        <v>3769635</v>
      </c>
      <c r="E31" s="11">
        <v>4394172</v>
      </c>
      <c r="F31" s="11">
        <v>4311827</v>
      </c>
      <c r="G31" s="11">
        <v>4191654</v>
      </c>
      <c r="H31" s="12">
        <v>4345336</v>
      </c>
      <c r="I31" s="11">
        <v>3133007</v>
      </c>
      <c r="J31" s="163">
        <v>2786414</v>
      </c>
      <c r="L31" s="78">
        <f>C31/C30</f>
        <v>0.98025324633547428</v>
      </c>
      <c r="M31" s="78">
        <f t="shared" ref="M31:R31" si="26">D31/D30</f>
        <v>0.98250246496466165</v>
      </c>
      <c r="N31" s="78">
        <f t="shared" si="26"/>
        <v>0.98482346486509742</v>
      </c>
      <c r="O31" s="78">
        <f t="shared" si="26"/>
        <v>0.97586493233965532</v>
      </c>
      <c r="P31" s="78">
        <f t="shared" si="26"/>
        <v>0.97376879631126745</v>
      </c>
      <c r="Q31" s="78">
        <f t="shared" si="26"/>
        <v>0.97600559548246546</v>
      </c>
      <c r="R31" s="78">
        <f t="shared" si="26"/>
        <v>0.97552049958494547</v>
      </c>
      <c r="S31" s="341">
        <f>J31/J30</f>
        <v>0.9735659854580776</v>
      </c>
      <c r="U31" s="108">
        <f t="shared" si="2"/>
        <v>-0.11062630884642134</v>
      </c>
      <c r="V31" s="105">
        <f t="shared" si="3"/>
        <v>-0.19545141268678679</v>
      </c>
    </row>
    <row r="32" spans="1:22" ht="20.100000000000001" customHeight="1" thickBot="1" x14ac:dyDescent="0.3">
      <c r="A32" s="24"/>
      <c r="B32" t="s">
        <v>20</v>
      </c>
      <c r="C32" s="10">
        <v>58930</v>
      </c>
      <c r="D32" s="11">
        <v>67134</v>
      </c>
      <c r="E32" s="11">
        <v>67716</v>
      </c>
      <c r="F32" s="11">
        <v>106640</v>
      </c>
      <c r="G32" s="11">
        <v>112914</v>
      </c>
      <c r="H32" s="12">
        <v>106827</v>
      </c>
      <c r="I32" s="11">
        <v>78619</v>
      </c>
      <c r="J32" s="163">
        <v>75656</v>
      </c>
      <c r="L32" s="78">
        <f>C32/C30</f>
        <v>1.9746753664525676E-2</v>
      </c>
      <c r="M32" s="78">
        <f t="shared" ref="M32:R32" si="27">D32/D30</f>
        <v>1.7497535035338328E-2</v>
      </c>
      <c r="N32" s="78">
        <f t="shared" si="27"/>
        <v>1.5176535134902535E-2</v>
      </c>
      <c r="O32" s="78">
        <f t="shared" si="27"/>
        <v>2.413506766034464E-2</v>
      </c>
      <c r="P32" s="78">
        <f t="shared" si="27"/>
        <v>2.6231203688732527E-2</v>
      </c>
      <c r="Q32" s="78">
        <f t="shared" si="27"/>
        <v>2.3994404517534512E-2</v>
      </c>
      <c r="R32" s="78">
        <f t="shared" si="27"/>
        <v>2.4479500415054554E-2</v>
      </c>
      <c r="S32" s="341">
        <f>J32/J30</f>
        <v>2.6434014541922454E-2</v>
      </c>
      <c r="U32" s="106">
        <f t="shared" si="2"/>
        <v>-3.7688090665106401E-2</v>
      </c>
      <c r="V32" s="105">
        <f t="shared" si="3"/>
        <v>0.19545141268678989</v>
      </c>
    </row>
    <row r="33" spans="1:16384" ht="20.100000000000001" customHeight="1" thickBot="1" x14ac:dyDescent="0.3">
      <c r="A33" s="5" t="s">
        <v>12</v>
      </c>
      <c r="B33" s="6"/>
      <c r="C33" s="13">
        <v>3400350</v>
      </c>
      <c r="D33" s="14">
        <v>3567078</v>
      </c>
      <c r="E33" s="14">
        <v>3607751</v>
      </c>
      <c r="F33" s="14">
        <v>6477360</v>
      </c>
      <c r="G33" s="14">
        <v>6810759</v>
      </c>
      <c r="H33" s="15">
        <v>6811034</v>
      </c>
      <c r="I33" s="14">
        <v>5020167</v>
      </c>
      <c r="J33" s="162">
        <v>4485222</v>
      </c>
      <c r="L33" s="136">
        <f>C33/C45</f>
        <v>4.0384446006660184E-2</v>
      </c>
      <c r="M33" s="136">
        <f t="shared" ref="M33:R33" si="28">D33/D45</f>
        <v>4.2134954493118014E-2</v>
      </c>
      <c r="N33" s="136">
        <f t="shared" si="28"/>
        <v>4.1915400657908081E-2</v>
      </c>
      <c r="O33" s="136">
        <f t="shared" si="28"/>
        <v>7.1306535814868358E-2</v>
      </c>
      <c r="P33" s="136">
        <f t="shared" si="28"/>
        <v>7.2331820389667248E-2</v>
      </c>
      <c r="Q33" s="136">
        <f t="shared" si="28"/>
        <v>6.8461637887106491E-2</v>
      </c>
      <c r="R33" s="136">
        <f t="shared" si="28"/>
        <v>6.9048416693387654E-2</v>
      </c>
      <c r="S33" s="340">
        <f>J33/J45</f>
        <v>6.6116968262065076E-2</v>
      </c>
      <c r="U33" s="103">
        <f t="shared" si="2"/>
        <v>-0.10655920410615823</v>
      </c>
      <c r="V33" s="102">
        <f t="shared" si="3"/>
        <v>-0.2931448431322578</v>
      </c>
    </row>
    <row r="34" spans="1:16384" customFormat="1" ht="20.100000000000001" customHeight="1" x14ac:dyDescent="0.25">
      <c r="A34" s="24"/>
      <c r="B34" t="s">
        <v>19</v>
      </c>
      <c r="C34" s="10">
        <v>3034857</v>
      </c>
      <c r="D34" s="11">
        <v>3227613</v>
      </c>
      <c r="E34" s="11">
        <v>3272966</v>
      </c>
      <c r="F34" s="11">
        <v>6083618</v>
      </c>
      <c r="G34" s="11">
        <v>6398794</v>
      </c>
      <c r="H34" s="12">
        <v>6412657</v>
      </c>
      <c r="I34" s="11">
        <v>4741042</v>
      </c>
      <c r="J34" s="163">
        <v>4266521</v>
      </c>
      <c r="L34" s="78">
        <f>C34/C33</f>
        <v>0.89251312364903612</v>
      </c>
      <c r="M34" s="78">
        <f t="shared" ref="M34:R34" si="29">D34/D33</f>
        <v>0.90483387243003943</v>
      </c>
      <c r="N34" s="78">
        <f t="shared" si="29"/>
        <v>0.90720396169247819</v>
      </c>
      <c r="O34" s="78">
        <f t="shared" si="29"/>
        <v>0.93921258043400402</v>
      </c>
      <c r="P34" s="78">
        <f t="shared" si="29"/>
        <v>0.93951261526064866</v>
      </c>
      <c r="Q34" s="78">
        <f t="shared" si="29"/>
        <v>0.94151005559508294</v>
      </c>
      <c r="R34" s="78">
        <f t="shared" si="29"/>
        <v>0.94439926002461672</v>
      </c>
      <c r="S34" s="341">
        <f>J34/J33</f>
        <v>0.95123964878438572</v>
      </c>
      <c r="U34" s="108">
        <f t="shared" si="2"/>
        <v>-0.10008791316339319</v>
      </c>
      <c r="V34" s="105">
        <f t="shared" si="3"/>
        <v>0.68403887597690005</v>
      </c>
    </row>
    <row r="35" spans="1:16384" customFormat="1" ht="20.100000000000001" customHeight="1" thickBot="1" x14ac:dyDescent="0.3">
      <c r="A35" s="24"/>
      <c r="B35" t="s">
        <v>20</v>
      </c>
      <c r="C35" s="10">
        <v>365493</v>
      </c>
      <c r="D35" s="11">
        <v>339465</v>
      </c>
      <c r="E35" s="11">
        <v>334785</v>
      </c>
      <c r="F35" s="11">
        <v>393742</v>
      </c>
      <c r="G35" s="11">
        <v>411965</v>
      </c>
      <c r="H35" s="12">
        <v>398377</v>
      </c>
      <c r="I35" s="11">
        <v>279125</v>
      </c>
      <c r="J35" s="163">
        <v>218701</v>
      </c>
      <c r="L35" s="78">
        <f>C35/C33</f>
        <v>0.10748687635096388</v>
      </c>
      <c r="M35" s="78">
        <f t="shared" ref="M35:R35" si="30">D35/D33</f>
        <v>9.5166127569960624E-2</v>
      </c>
      <c r="N35" s="78">
        <f t="shared" si="30"/>
        <v>9.2796038307521783E-2</v>
      </c>
      <c r="O35" s="78">
        <f t="shared" si="30"/>
        <v>6.0787419565996023E-2</v>
      </c>
      <c r="P35" s="78">
        <f t="shared" si="30"/>
        <v>6.048738473935137E-2</v>
      </c>
      <c r="Q35" s="78">
        <f t="shared" si="30"/>
        <v>5.8489944404917081E-2</v>
      </c>
      <c r="R35" s="78">
        <f t="shared" si="30"/>
        <v>5.5600739975383291E-2</v>
      </c>
      <c r="S35" s="341">
        <f>J35/J33</f>
        <v>4.8760351215614298E-2</v>
      </c>
      <c r="U35" s="106">
        <f t="shared" si="2"/>
        <v>-0.21647648902821318</v>
      </c>
      <c r="V35" s="105">
        <f t="shared" si="3"/>
        <v>-0.68403887597689939</v>
      </c>
    </row>
    <row r="36" spans="1:16384" ht="20.100000000000001" customHeight="1" thickBot="1" x14ac:dyDescent="0.3">
      <c r="A36" s="5" t="s">
        <v>11</v>
      </c>
      <c r="B36" s="6"/>
      <c r="C36" s="13">
        <v>12390972</v>
      </c>
      <c r="D36" s="14">
        <v>13197036</v>
      </c>
      <c r="E36" s="14">
        <v>15907244</v>
      </c>
      <c r="F36" s="14">
        <v>17610905</v>
      </c>
      <c r="G36" s="14">
        <v>19212116</v>
      </c>
      <c r="H36" s="15">
        <v>20620604</v>
      </c>
      <c r="I36" s="14">
        <v>15450759</v>
      </c>
      <c r="J36" s="162">
        <v>13741658</v>
      </c>
      <c r="L36" s="136">
        <f>C36/C45</f>
        <v>0.14716206852354555</v>
      </c>
      <c r="M36" s="136">
        <f t="shared" ref="M36:R36" si="31">D36/D45</f>
        <v>0.15588571691004238</v>
      </c>
      <c r="N36" s="136">
        <f t="shared" si="31"/>
        <v>0.18481278381548627</v>
      </c>
      <c r="O36" s="136">
        <f t="shared" si="31"/>
        <v>0.19387105674452929</v>
      </c>
      <c r="P36" s="136">
        <f t="shared" si="31"/>
        <v>0.20403707190600232</v>
      </c>
      <c r="Q36" s="136">
        <f t="shared" si="31"/>
        <v>0.2072696045947531</v>
      </c>
      <c r="R36" s="136">
        <f t="shared" si="31"/>
        <v>0.21251293944227542</v>
      </c>
      <c r="S36" s="340">
        <f>J36/J45</f>
        <v>0.20256673267324399</v>
      </c>
      <c r="U36" s="103">
        <f t="shared" si="2"/>
        <v>-0.11061598980347827</v>
      </c>
      <c r="V36" s="102">
        <f t="shared" si="3"/>
        <v>-0.99462067690314349</v>
      </c>
      <c r="AD36" s="26"/>
      <c r="AE36" s="327"/>
      <c r="AF36" s="327"/>
      <c r="AG36" s="327"/>
      <c r="AH36" s="327"/>
      <c r="AI36" s="328"/>
      <c r="AJ36" s="328"/>
      <c r="AK36" s="1"/>
      <c r="AL36" s="1"/>
      <c r="AM36" s="26"/>
      <c r="AN36" s="26"/>
      <c r="AO36" s="26"/>
      <c r="AP36" s="26"/>
      <c r="AQ36" s="327"/>
      <c r="AR36" s="327"/>
      <c r="AS36" s="327"/>
      <c r="AT36" s="327"/>
      <c r="AU36" s="328"/>
      <c r="AV36" s="328"/>
      <c r="AW36" s="1"/>
      <c r="AX36" s="1"/>
      <c r="AY36" s="26"/>
      <c r="AZ36" s="26"/>
      <c r="BA36" s="26"/>
      <c r="BB36" s="26"/>
      <c r="BC36" s="327"/>
      <c r="BD36" s="327"/>
      <c r="BE36" s="327"/>
      <c r="BF36" s="327"/>
      <c r="BG36" s="328"/>
      <c r="BH36" s="328"/>
      <c r="BI36" s="1"/>
      <c r="BJ36" s="1"/>
      <c r="BK36" s="26"/>
      <c r="BL36" s="26"/>
      <c r="BM36" s="26"/>
      <c r="BN36" s="26"/>
      <c r="BO36" s="327"/>
      <c r="BP36" s="327"/>
      <c r="BQ36" s="327"/>
      <c r="BR36" s="327"/>
      <c r="BS36" s="328"/>
      <c r="BT36" s="328"/>
      <c r="BU36" s="1"/>
      <c r="BV36" s="1"/>
      <c r="BW36" s="26"/>
      <c r="BX36" s="26"/>
      <c r="BY36" s="26"/>
      <c r="BZ36" s="26"/>
      <c r="CA36" s="327"/>
      <c r="CB36" s="327"/>
      <c r="CC36" s="327"/>
      <c r="CD36" s="327"/>
      <c r="CE36" s="328"/>
      <c r="CF36" s="328"/>
      <c r="CG36" s="1"/>
      <c r="CH36" s="1"/>
      <c r="CI36" s="26"/>
      <c r="CJ36" s="26"/>
      <c r="CK36" s="26"/>
      <c r="CL36" s="26"/>
      <c r="CM36" s="327"/>
      <c r="CN36" s="327"/>
      <c r="CO36" s="327"/>
      <c r="CP36" s="327"/>
      <c r="CQ36" s="328"/>
      <c r="CR36" s="328"/>
      <c r="CS36" s="1"/>
      <c r="CT36" s="1"/>
      <c r="CU36" s="26"/>
      <c r="CV36" s="26"/>
      <c r="CW36" s="26"/>
      <c r="CX36" s="26"/>
      <c r="CY36" s="327"/>
      <c r="CZ36" s="327"/>
      <c r="DA36" s="327"/>
      <c r="DB36" s="327"/>
      <c r="DC36" s="328"/>
      <c r="DD36" s="328"/>
      <c r="DE36" s="1"/>
      <c r="DF36" s="1"/>
      <c r="DG36" s="26"/>
      <c r="DH36" s="26"/>
      <c r="DI36" s="26"/>
      <c r="DJ36" s="26"/>
      <c r="DK36" s="327"/>
      <c r="DL36" s="327"/>
      <c r="DM36" s="327"/>
      <c r="DN36" s="327"/>
      <c r="DO36" s="328"/>
      <c r="DP36" s="328"/>
      <c r="DQ36" s="1"/>
      <c r="DR36" s="1"/>
      <c r="DS36" s="26"/>
      <c r="DT36" s="26"/>
      <c r="DU36" s="26"/>
      <c r="DV36" s="26"/>
      <c r="DW36" s="327"/>
      <c r="DX36" s="327"/>
      <c r="DY36" s="327"/>
      <c r="DZ36" s="327"/>
      <c r="EA36" s="328"/>
      <c r="EB36" s="328"/>
      <c r="EC36" s="1"/>
      <c r="ED36" s="1"/>
      <c r="EE36" s="26"/>
      <c r="EF36" s="26"/>
      <c r="EG36" s="26"/>
      <c r="EH36" s="26"/>
      <c r="EI36" s="327"/>
      <c r="EJ36" s="327"/>
      <c r="EK36" s="327"/>
      <c r="EL36" s="327"/>
      <c r="EM36" s="328"/>
      <c r="EN36" s="328"/>
      <c r="EO36" s="1"/>
      <c r="EP36" s="1"/>
      <c r="EQ36" s="26"/>
      <c r="ER36" s="26"/>
      <c r="ES36" s="26"/>
      <c r="ET36" s="26"/>
      <c r="EU36" s="327"/>
      <c r="EV36" s="327"/>
      <c r="EW36" s="327"/>
      <c r="EX36" s="327"/>
      <c r="EY36" s="328"/>
      <c r="EZ36" s="328"/>
      <c r="FA36" s="1"/>
      <c r="FB36" s="1"/>
      <c r="FC36" s="26"/>
      <c r="FD36" s="26"/>
      <c r="FE36" s="26"/>
      <c r="FF36" s="26"/>
      <c r="FG36" s="327"/>
      <c r="FH36" s="327"/>
      <c r="FI36" s="327"/>
      <c r="FJ36" s="327"/>
      <c r="FK36" s="328"/>
      <c r="FL36" s="328"/>
      <c r="FM36" s="1"/>
      <c r="FN36" s="1"/>
      <c r="FO36" s="26"/>
      <c r="FP36" s="26"/>
      <c r="FQ36" s="26"/>
      <c r="FR36" s="26"/>
      <c r="FS36" s="327"/>
      <c r="FT36" s="327"/>
      <c r="FU36" s="327"/>
      <c r="FV36" s="327"/>
      <c r="FW36" s="328"/>
      <c r="FX36" s="328"/>
      <c r="FY36" s="1"/>
      <c r="FZ36" s="1"/>
      <c r="GA36" s="26"/>
      <c r="GB36" s="26"/>
      <c r="GC36" s="26"/>
      <c r="GD36" s="26"/>
      <c r="GE36" s="327"/>
      <c r="GF36" s="327"/>
      <c r="GG36" s="327"/>
      <c r="GH36" s="327"/>
      <c r="GI36" s="328"/>
      <c r="GJ36" s="328"/>
      <c r="GK36" s="1"/>
      <c r="GL36" s="1"/>
      <c r="GM36" s="26"/>
      <c r="GN36" s="26"/>
      <c r="GO36" s="26"/>
      <c r="GP36" s="26"/>
      <c r="GQ36" s="327"/>
      <c r="GR36" s="327"/>
      <c r="GS36" s="327"/>
      <c r="GT36" s="327"/>
      <c r="GU36" s="328"/>
      <c r="GV36" s="328"/>
      <c r="GW36" s="1"/>
      <c r="GX36" s="1"/>
      <c r="GY36" s="26"/>
      <c r="GZ36" s="26"/>
      <c r="HA36" s="26"/>
      <c r="HB36" s="26"/>
      <c r="HC36" s="327"/>
      <c r="HD36" s="327"/>
      <c r="HE36" s="327"/>
      <c r="HF36" s="327"/>
      <c r="HG36" s="328"/>
      <c r="HH36" s="328"/>
      <c r="HI36" s="1"/>
      <c r="HJ36" s="1"/>
      <c r="HK36" s="26"/>
      <c r="HL36" s="26"/>
      <c r="HM36" s="26"/>
      <c r="HN36" s="26"/>
      <c r="HO36" s="327"/>
      <c r="HP36" s="327"/>
      <c r="HQ36" s="327"/>
      <c r="HR36" s="327"/>
      <c r="HS36" s="328"/>
      <c r="HT36" s="328"/>
      <c r="HU36" s="1"/>
      <c r="HV36" s="1"/>
      <c r="HW36" s="26"/>
      <c r="HX36" s="26"/>
      <c r="HY36" s="26"/>
      <c r="HZ36" s="26"/>
      <c r="IA36" s="327"/>
      <c r="IB36" s="327"/>
      <c r="IC36" s="327"/>
      <c r="ID36" s="327"/>
      <c r="IE36" s="328"/>
      <c r="IF36" s="328"/>
      <c r="IG36" s="1"/>
      <c r="IH36" s="1"/>
      <c r="II36" s="26"/>
      <c r="IJ36" s="26"/>
      <c r="IK36" s="26"/>
      <c r="IL36" s="26"/>
      <c r="IM36" s="327"/>
      <c r="IN36" s="327"/>
      <c r="IO36" s="327"/>
      <c r="IP36" s="327"/>
      <c r="IQ36" s="328"/>
      <c r="IR36" s="328"/>
      <c r="IS36" s="1"/>
      <c r="IT36" s="1"/>
      <c r="IU36" s="26"/>
      <c r="IV36" s="26"/>
      <c r="IW36" s="26"/>
      <c r="IX36" s="26"/>
      <c r="IY36" s="327"/>
      <c r="IZ36" s="327"/>
      <c r="JA36" s="327"/>
      <c r="JB36" s="327"/>
      <c r="JC36" s="328"/>
      <c r="JD36" s="328"/>
      <c r="JE36" s="1"/>
      <c r="JF36" s="1"/>
      <c r="JG36" s="26"/>
      <c r="JH36" s="26"/>
      <c r="JI36" s="26"/>
      <c r="JJ36" s="26"/>
      <c r="JK36" s="327"/>
      <c r="JL36" s="327"/>
      <c r="JM36" s="327"/>
      <c r="JN36" s="327"/>
      <c r="JO36" s="328"/>
      <c r="JP36" s="328"/>
      <c r="JQ36" s="1"/>
      <c r="JR36" s="1"/>
      <c r="JS36" s="26"/>
      <c r="JT36" s="26"/>
      <c r="JU36" s="26"/>
      <c r="JV36" s="26"/>
      <c r="JW36" s="327"/>
      <c r="JX36" s="327"/>
      <c r="JY36" s="327"/>
      <c r="JZ36" s="327"/>
      <c r="KA36" s="328"/>
      <c r="KB36" s="328"/>
      <c r="KC36" s="1"/>
      <c r="KD36" s="1"/>
      <c r="KE36" s="26"/>
      <c r="KF36" s="26"/>
      <c r="KG36" s="26"/>
      <c r="KH36" s="26"/>
      <c r="KI36" s="327"/>
      <c r="KJ36" s="327"/>
      <c r="KK36" s="327"/>
      <c r="KL36" s="327"/>
      <c r="KM36" s="328"/>
      <c r="KN36" s="328"/>
      <c r="KO36" s="1"/>
      <c r="KP36" s="1"/>
      <c r="KQ36" s="26"/>
      <c r="KR36" s="26"/>
      <c r="KS36" s="27"/>
      <c r="KT36" s="27"/>
      <c r="KU36" s="28"/>
      <c r="KV36" s="28"/>
      <c r="KW36" s="28"/>
      <c r="KX36" s="28"/>
      <c r="KY36" s="7"/>
      <c r="KZ36" s="7"/>
      <c r="LA36" s="6"/>
      <c r="LB36" s="6"/>
      <c r="LC36" s="27"/>
      <c r="LD36" s="27"/>
      <c r="LE36" s="27"/>
      <c r="LF36" s="27"/>
      <c r="LG36" s="28"/>
      <c r="LH36" s="28"/>
      <c r="LI36" s="28"/>
      <c r="LJ36" s="28"/>
      <c r="LK36" s="7"/>
      <c r="LL36" s="7"/>
      <c r="LM36" s="6"/>
      <c r="LN36" s="6"/>
      <c r="LO36" s="27"/>
      <c r="LP36" s="27"/>
      <c r="LQ36" s="27"/>
      <c r="LR36" s="27"/>
      <c r="LS36" s="28"/>
      <c r="LT36" s="28"/>
      <c r="LU36" s="28"/>
      <c r="LV36" s="28"/>
      <c r="LW36" s="7"/>
      <c r="LX36" s="7"/>
      <c r="LY36" s="6"/>
      <c r="LZ36" s="6"/>
      <c r="MA36" s="27"/>
      <c r="MB36" s="27"/>
      <c r="MC36" s="27"/>
      <c r="MD36" s="27"/>
      <c r="ME36" s="28"/>
      <c r="MF36" s="28"/>
      <c r="MG36" s="28"/>
      <c r="MH36" s="28"/>
      <c r="MI36" s="7"/>
      <c r="MJ36" s="7"/>
      <c r="MK36" s="6"/>
      <c r="ML36" s="6"/>
      <c r="MM36" s="27"/>
      <c r="MN36" s="27"/>
      <c r="MO36" s="27"/>
      <c r="MP36" s="27"/>
      <c r="MQ36" s="28"/>
      <c r="MR36" s="28"/>
      <c r="MS36" s="28"/>
      <c r="MT36" s="28"/>
      <c r="MU36" s="7"/>
      <c r="MV36" s="7"/>
      <c r="MW36" s="6"/>
      <c r="MX36" s="6"/>
      <c r="MY36" s="27"/>
      <c r="MZ36" s="27"/>
      <c r="NA36" s="27"/>
      <c r="NB36" s="27"/>
      <c r="NC36" s="28"/>
      <c r="ND36" s="28"/>
      <c r="NE36" s="28"/>
      <c r="NF36" s="28"/>
      <c r="NG36" s="7"/>
      <c r="NH36" s="7"/>
      <c r="NI36" s="6"/>
      <c r="NJ36" s="6"/>
      <c r="NK36" s="27"/>
      <c r="NL36" s="27"/>
      <c r="NM36" s="27"/>
      <c r="NN36" s="27"/>
      <c r="NO36" s="28"/>
      <c r="NP36" s="28"/>
      <c r="NQ36" s="28"/>
      <c r="NR36" s="28"/>
      <c r="NS36" s="7"/>
      <c r="NT36" s="7"/>
      <c r="NU36" s="6"/>
      <c r="NV36" s="6"/>
      <c r="NW36" s="27"/>
      <c r="NX36" s="27"/>
      <c r="NY36" s="27"/>
      <c r="NZ36" s="27"/>
      <c r="OA36" s="28"/>
      <c r="OB36" s="28"/>
      <c r="OC36" s="28"/>
      <c r="OD36" s="28"/>
      <c r="OE36" s="7"/>
      <c r="OF36" s="7"/>
      <c r="OG36" s="6"/>
      <c r="OH36" s="6"/>
      <c r="OI36" s="27"/>
      <c r="OJ36" s="27"/>
      <c r="OK36" s="27"/>
      <c r="OL36" s="27"/>
      <c r="OM36" s="28"/>
      <c r="ON36" s="28"/>
      <c r="OO36" s="28"/>
      <c r="OP36" s="28"/>
      <c r="OQ36" s="7"/>
      <c r="OR36" s="7"/>
      <c r="OS36" s="6"/>
      <c r="OT36" s="6"/>
      <c r="OU36" s="27"/>
      <c r="OV36" s="27"/>
      <c r="OW36" s="27"/>
      <c r="OX36" s="27"/>
      <c r="OY36" s="28"/>
      <c r="OZ36" s="28"/>
      <c r="PA36" s="28"/>
      <c r="PB36" s="28"/>
      <c r="PC36" s="7"/>
      <c r="PD36" s="7"/>
      <c r="PE36" s="6"/>
      <c r="PF36" s="6"/>
      <c r="PG36" s="27"/>
      <c r="PH36" s="27"/>
      <c r="PI36" s="27"/>
      <c r="PJ36" s="27"/>
      <c r="PK36" s="28"/>
      <c r="PL36" s="28"/>
      <c r="PM36" s="28"/>
      <c r="PN36" s="28"/>
      <c r="PO36" s="7"/>
      <c r="PP36" s="7"/>
      <c r="PQ36" s="6"/>
      <c r="PR36" s="6"/>
      <c r="PS36" s="27"/>
      <c r="PT36" s="27"/>
      <c r="PU36" s="27"/>
      <c r="PV36" s="27"/>
      <c r="PW36" s="28"/>
      <c r="PX36" s="28"/>
      <c r="PY36" s="28"/>
      <c r="PZ36" s="28"/>
      <c r="QA36" s="7"/>
      <c r="QB36" s="7"/>
      <c r="QC36" s="6"/>
      <c r="QD36" s="6"/>
      <c r="QE36" s="27"/>
      <c r="QF36" s="27"/>
      <c r="QG36" s="27"/>
      <c r="QH36" s="27"/>
      <c r="QI36" s="28"/>
      <c r="QJ36" s="28"/>
      <c r="QK36" s="28"/>
      <c r="QL36" s="28"/>
      <c r="QM36" s="7"/>
      <c r="QN36" s="7"/>
      <c r="QO36" s="6"/>
      <c r="QP36" s="6"/>
      <c r="QQ36" s="27"/>
      <c r="QR36" s="27"/>
      <c r="QS36" s="27"/>
      <c r="QT36" s="27"/>
      <c r="QU36" s="28"/>
      <c r="QV36" s="28"/>
      <c r="QW36" s="28"/>
      <c r="QX36" s="28"/>
      <c r="QY36" s="7"/>
      <c r="QZ36" s="7"/>
      <c r="RA36" s="6"/>
      <c r="RB36" s="6"/>
      <c r="RC36" s="27"/>
      <c r="RD36" s="27"/>
      <c r="RE36" s="27"/>
      <c r="RF36" s="27"/>
      <c r="RG36" s="28"/>
      <c r="RH36" s="28"/>
      <c r="RI36" s="28"/>
      <c r="RJ36" s="28"/>
      <c r="RK36" s="7"/>
      <c r="RL36" s="7"/>
      <c r="RM36" s="6"/>
      <c r="RN36" s="6"/>
      <c r="RO36" s="27"/>
      <c r="RP36" s="27"/>
      <c r="RQ36" s="27"/>
      <c r="RR36" s="27"/>
      <c r="RS36" s="28"/>
      <c r="RT36" s="28"/>
      <c r="RU36" s="28"/>
      <c r="RV36" s="28"/>
      <c r="RW36" s="7"/>
      <c r="RX36" s="7"/>
      <c r="RY36" s="6"/>
      <c r="RZ36" s="6"/>
      <c r="SA36" s="27"/>
      <c r="SB36" s="27"/>
      <c r="SC36" s="27"/>
      <c r="SD36" s="27"/>
      <c r="SE36" s="28"/>
      <c r="SF36" s="28"/>
      <c r="SG36" s="28"/>
      <c r="SH36" s="28"/>
      <c r="SI36" s="7"/>
      <c r="SJ36" s="7"/>
      <c r="SK36" s="6"/>
      <c r="SL36" s="6"/>
      <c r="SM36" s="27"/>
      <c r="SN36" s="27"/>
      <c r="SO36" s="27"/>
      <c r="SP36" s="27"/>
      <c r="SQ36" s="28"/>
      <c r="SR36" s="28"/>
      <c r="SS36" s="28"/>
      <c r="ST36" s="28"/>
      <c r="SU36" s="7"/>
      <c r="SV36" s="7"/>
      <c r="SW36" s="6"/>
      <c r="SX36" s="6"/>
      <c r="SY36" s="27"/>
      <c r="SZ36" s="27"/>
      <c r="TA36" s="27"/>
      <c r="TB36" s="27"/>
      <c r="TC36" s="28"/>
      <c r="TD36" s="28"/>
      <c r="TE36" s="28"/>
      <c r="TF36" s="28"/>
      <c r="TG36" s="7"/>
      <c r="TH36" s="7"/>
      <c r="TI36" s="6"/>
      <c r="TJ36" s="6"/>
      <c r="TK36" s="27"/>
      <c r="TL36" s="27"/>
      <c r="TM36" s="27"/>
      <c r="TN36" s="27"/>
      <c r="TO36" s="28"/>
      <c r="TP36" s="28"/>
      <c r="TQ36" s="28"/>
      <c r="TR36" s="28"/>
      <c r="TS36" s="7"/>
      <c r="TT36" s="7"/>
      <c r="TU36" s="6"/>
      <c r="TV36" s="6"/>
      <c r="TW36" s="27"/>
      <c r="TX36" s="27"/>
      <c r="TY36" s="27"/>
      <c r="TZ36" s="27"/>
      <c r="UA36" s="28"/>
      <c r="UB36" s="28"/>
      <c r="UC36" s="28"/>
      <c r="UD36" s="28"/>
      <c r="UE36" s="7"/>
      <c r="UF36" s="7"/>
      <c r="UG36" s="6"/>
      <c r="UH36" s="6"/>
      <c r="UI36" s="27"/>
      <c r="UJ36" s="27"/>
      <c r="UK36" s="27"/>
      <c r="UL36" s="27"/>
      <c r="UM36" s="28"/>
      <c r="UN36" s="28"/>
      <c r="UO36" s="28"/>
      <c r="UP36" s="28"/>
      <c r="UQ36" s="7"/>
      <c r="UR36" s="7"/>
      <c r="US36" s="6"/>
      <c r="UT36" s="6"/>
      <c r="UU36" s="27"/>
      <c r="UV36" s="27"/>
      <c r="UW36" s="27"/>
      <c r="UX36" s="27"/>
      <c r="UY36" s="28"/>
      <c r="UZ36" s="28"/>
      <c r="VA36" s="28"/>
      <c r="VB36" s="28"/>
      <c r="VC36" s="7"/>
      <c r="VD36" s="7"/>
      <c r="VE36" s="6"/>
      <c r="VF36" s="6"/>
      <c r="VG36" s="27"/>
      <c r="VH36" s="27"/>
      <c r="VI36" s="27"/>
      <c r="VJ36" s="27"/>
      <c r="VK36" s="28"/>
      <c r="VL36" s="28"/>
      <c r="VM36" s="28"/>
      <c r="VN36" s="28"/>
      <c r="VO36" s="7"/>
      <c r="VP36" s="7"/>
      <c r="VQ36" s="6"/>
      <c r="VR36" s="6"/>
      <c r="VS36" s="27"/>
      <c r="VT36" s="27"/>
      <c r="VU36" s="27"/>
      <c r="VV36" s="27"/>
      <c r="VW36" s="28"/>
      <c r="VX36" s="28"/>
      <c r="VY36" s="28"/>
      <c r="VZ36" s="28"/>
      <c r="WA36" s="7"/>
      <c r="WB36" s="7"/>
      <c r="WC36" s="6"/>
      <c r="WD36" s="6"/>
      <c r="WE36" s="27"/>
      <c r="WF36" s="27"/>
      <c r="WG36" s="27"/>
      <c r="WH36" s="27"/>
      <c r="WI36" s="28"/>
      <c r="WJ36" s="28"/>
      <c r="WK36" s="28"/>
      <c r="WL36" s="28"/>
      <c r="WM36" s="7"/>
      <c r="WN36" s="7"/>
      <c r="WO36" s="6"/>
      <c r="WP36" s="6"/>
      <c r="WQ36" s="27"/>
      <c r="WR36" s="27"/>
      <c r="WS36" s="27"/>
      <c r="WT36" s="27"/>
      <c r="WU36" s="28"/>
      <c r="WV36" s="28"/>
      <c r="WW36" s="28"/>
      <c r="WX36" s="28"/>
      <c r="WY36" s="7"/>
      <c r="WZ36" s="7"/>
      <c r="XA36" s="6"/>
      <c r="XB36" s="6"/>
      <c r="XC36" s="27"/>
      <c r="XD36" s="27"/>
      <c r="XE36" s="27"/>
      <c r="XF36" s="27"/>
      <c r="XG36" s="28"/>
      <c r="XH36" s="28"/>
      <c r="XI36" s="28"/>
      <c r="XJ36" s="28"/>
      <c r="XK36" s="7"/>
      <c r="XL36" s="7"/>
      <c r="XM36" s="6"/>
      <c r="XN36" s="6"/>
      <c r="XO36" s="27"/>
      <c r="XP36" s="27"/>
      <c r="XQ36" s="27"/>
      <c r="XR36" s="27"/>
      <c r="XS36" s="28"/>
      <c r="XT36" s="28"/>
      <c r="XU36" s="28"/>
      <c r="XV36" s="28"/>
      <c r="XW36" s="7"/>
      <c r="XX36" s="7"/>
      <c r="XY36" s="6"/>
      <c r="XZ36" s="6"/>
      <c r="YA36" s="27"/>
      <c r="YB36" s="27"/>
      <c r="YC36" s="27"/>
      <c r="YD36" s="27"/>
      <c r="YE36" s="28"/>
      <c r="YF36" s="28"/>
      <c r="YG36" s="28"/>
      <c r="YH36" s="28"/>
      <c r="YI36" s="7"/>
      <c r="YJ36" s="7"/>
      <c r="YK36" s="6"/>
      <c r="YL36" s="6"/>
      <c r="YM36" s="27"/>
      <c r="YN36" s="27"/>
      <c r="YO36" s="27"/>
      <c r="YP36" s="27"/>
      <c r="YQ36" s="28"/>
      <c r="YR36" s="28"/>
      <c r="YS36" s="28"/>
      <c r="YT36" s="28"/>
      <c r="YU36" s="7"/>
      <c r="YV36" s="7"/>
      <c r="YW36" s="6"/>
      <c r="YX36" s="6"/>
      <c r="YY36" s="27"/>
      <c r="YZ36" s="27"/>
      <c r="ZA36" s="27"/>
      <c r="ZB36" s="27"/>
      <c r="ZC36" s="28"/>
      <c r="ZD36" s="28"/>
      <c r="ZE36" s="28"/>
      <c r="ZF36" s="28"/>
      <c r="ZG36" s="7"/>
      <c r="ZH36" s="7"/>
      <c r="ZI36" s="6"/>
      <c r="ZJ36" s="6"/>
      <c r="ZK36" s="27"/>
      <c r="ZL36" s="27"/>
      <c r="ZM36" s="27"/>
      <c r="ZN36" s="27"/>
      <c r="ZO36" s="28"/>
      <c r="ZP36" s="28"/>
      <c r="ZQ36" s="28"/>
      <c r="ZR36" s="28"/>
      <c r="ZS36" s="7"/>
      <c r="ZT36" s="7"/>
      <c r="ZU36" s="6"/>
      <c r="ZV36" s="6"/>
      <c r="ZW36" s="27"/>
      <c r="ZX36" s="27"/>
      <c r="ZY36" s="27"/>
      <c r="ZZ36" s="27"/>
      <c r="AAA36" s="28"/>
      <c r="AAB36" s="28"/>
      <c r="AAC36" s="28"/>
      <c r="AAD36" s="28"/>
      <c r="AAE36" s="7"/>
      <c r="AAF36" s="7"/>
      <c r="AAG36" s="6"/>
      <c r="AAH36" s="6"/>
      <c r="AAI36" s="27"/>
      <c r="AAJ36" s="27"/>
      <c r="AAK36" s="27"/>
      <c r="AAL36" s="27"/>
      <c r="AAM36" s="28"/>
      <c r="AAN36" s="28"/>
      <c r="AAO36" s="28"/>
      <c r="AAP36" s="28"/>
      <c r="AAQ36" s="7"/>
      <c r="AAR36" s="7"/>
      <c r="AAS36" s="6"/>
      <c r="AAT36" s="6"/>
      <c r="AAU36" s="27"/>
      <c r="AAV36" s="27"/>
      <c r="AAW36" s="27"/>
      <c r="AAX36" s="27"/>
      <c r="AAY36" s="28"/>
      <c r="AAZ36" s="28"/>
      <c r="ABA36" s="28"/>
      <c r="ABB36" s="28"/>
      <c r="ABC36" s="7"/>
      <c r="ABD36" s="7"/>
      <c r="ABE36" s="6"/>
      <c r="ABF36" s="6"/>
      <c r="ABG36" s="27"/>
      <c r="ABH36" s="27"/>
      <c r="ABI36" s="27"/>
      <c r="ABJ36" s="27"/>
      <c r="ABK36" s="28"/>
      <c r="ABL36" s="28"/>
      <c r="ABM36" s="28"/>
      <c r="ABN36" s="28"/>
      <c r="ABO36" s="7"/>
      <c r="ABP36" s="7"/>
      <c r="ABQ36" s="6"/>
      <c r="ABR36" s="6"/>
      <c r="ABS36" s="27"/>
      <c r="ABT36" s="27"/>
      <c r="ABU36" s="27"/>
      <c r="ABV36" s="27"/>
      <c r="ABW36" s="28"/>
      <c r="ABX36" s="28"/>
      <c r="ABY36" s="28"/>
      <c r="ABZ36" s="28"/>
      <c r="ACA36" s="7"/>
      <c r="ACB36" s="7"/>
      <c r="ACC36" s="6"/>
      <c r="ACD36" s="6"/>
      <c r="ACE36" s="27"/>
      <c r="ACF36" s="27"/>
      <c r="ACG36" s="27"/>
      <c r="ACH36" s="27"/>
      <c r="ACI36" s="28"/>
      <c r="ACJ36" s="28"/>
      <c r="ACK36" s="28"/>
      <c r="ACL36" s="28"/>
      <c r="ACM36" s="7"/>
      <c r="ACN36" s="7"/>
      <c r="ACO36" s="6"/>
      <c r="ACP36" s="6"/>
      <c r="ACQ36" s="27"/>
      <c r="ACR36" s="27"/>
      <c r="ACS36" s="27"/>
      <c r="ACT36" s="27"/>
      <c r="ACU36" s="28"/>
      <c r="ACV36" s="28"/>
      <c r="ACW36" s="28"/>
      <c r="ACX36" s="28"/>
      <c r="ACY36" s="7"/>
      <c r="ACZ36" s="7"/>
      <c r="ADA36" s="6"/>
      <c r="ADB36" s="6"/>
      <c r="ADC36" s="27"/>
      <c r="ADD36" s="27"/>
      <c r="ADE36" s="27"/>
      <c r="ADF36" s="27"/>
      <c r="ADG36" s="28"/>
      <c r="ADH36" s="28"/>
      <c r="ADI36" s="28"/>
      <c r="ADJ36" s="28"/>
      <c r="ADK36" s="7"/>
      <c r="ADL36" s="7"/>
      <c r="ADM36" s="6"/>
      <c r="ADN36" s="6"/>
      <c r="ADO36" s="27"/>
      <c r="ADP36" s="27"/>
      <c r="ADQ36" s="27"/>
      <c r="ADR36" s="27"/>
      <c r="ADS36" s="28"/>
      <c r="ADT36" s="28"/>
      <c r="ADU36" s="28"/>
      <c r="ADV36" s="28"/>
      <c r="ADW36" s="7"/>
      <c r="ADX36" s="7"/>
      <c r="ADY36" s="6"/>
      <c r="ADZ36" s="6"/>
      <c r="AEA36" s="27"/>
      <c r="AEB36" s="27"/>
      <c r="AEC36" s="27"/>
      <c r="AED36" s="27"/>
      <c r="AEE36" s="28"/>
      <c r="AEF36" s="28"/>
      <c r="AEG36" s="28"/>
      <c r="AEH36" s="28"/>
      <c r="AEI36" s="7"/>
      <c r="AEJ36" s="7"/>
      <c r="AEK36" s="6"/>
      <c r="AEL36" s="6"/>
      <c r="AEM36" s="27"/>
      <c r="AEN36" s="27"/>
      <c r="AEO36" s="27"/>
      <c r="AEP36" s="27"/>
      <c r="AEQ36" s="28"/>
      <c r="AER36" s="28"/>
      <c r="AES36" s="28"/>
      <c r="AET36" s="28"/>
      <c r="AEU36" s="7"/>
      <c r="AEV36" s="7"/>
      <c r="AEW36" s="6"/>
      <c r="AEX36" s="6"/>
      <c r="AEY36" s="27"/>
      <c r="AEZ36" s="27"/>
      <c r="AFA36" s="27"/>
      <c r="AFB36" s="27"/>
      <c r="AFC36" s="28"/>
      <c r="AFD36" s="28"/>
      <c r="AFE36" s="28"/>
      <c r="AFF36" s="28"/>
      <c r="AFG36" s="7"/>
      <c r="AFH36" s="7"/>
      <c r="AFI36" s="6"/>
      <c r="AFJ36" s="6"/>
      <c r="AFK36" s="27"/>
      <c r="AFL36" s="27"/>
      <c r="AFM36" s="27"/>
      <c r="AFN36" s="27"/>
      <c r="AFO36" s="28"/>
      <c r="AFP36" s="28"/>
      <c r="AFQ36" s="28"/>
      <c r="AFR36" s="28"/>
      <c r="AFS36" s="7"/>
      <c r="AFT36" s="7"/>
      <c r="AFU36" s="6"/>
      <c r="AFV36" s="6"/>
      <c r="AFW36" s="27"/>
      <c r="AFX36" s="27"/>
      <c r="AFY36" s="27"/>
      <c r="AFZ36" s="27"/>
      <c r="AGA36" s="28"/>
      <c r="AGB36" s="28"/>
      <c r="AGC36" s="28"/>
      <c r="AGD36" s="28"/>
      <c r="AGE36" s="7"/>
      <c r="AGF36" s="7"/>
      <c r="AGG36" s="6"/>
      <c r="AGH36" s="6"/>
      <c r="AGI36" s="27"/>
      <c r="AGJ36" s="27"/>
      <c r="AGK36" s="27"/>
      <c r="AGL36" s="27"/>
      <c r="AGM36" s="28"/>
      <c r="AGN36" s="28"/>
      <c r="AGO36" s="28"/>
      <c r="AGP36" s="28"/>
      <c r="AGQ36" s="7"/>
      <c r="AGR36" s="7"/>
      <c r="AGS36" s="6"/>
      <c r="AGT36" s="6"/>
      <c r="AGU36" s="27"/>
      <c r="AGV36" s="27"/>
      <c r="AGW36" s="27"/>
      <c r="AGX36" s="27"/>
      <c r="AGY36" s="28"/>
      <c r="AGZ36" s="28"/>
      <c r="AHA36" s="28"/>
      <c r="AHB36" s="28"/>
      <c r="AHC36" s="7"/>
      <c r="AHD36" s="7"/>
      <c r="AHE36" s="6"/>
      <c r="AHF36" s="6"/>
      <c r="AHG36" s="27"/>
      <c r="AHH36" s="27"/>
      <c r="AHI36" s="27"/>
      <c r="AHJ36" s="27"/>
      <c r="AHK36" s="28"/>
      <c r="AHL36" s="28"/>
      <c r="AHM36" s="28"/>
      <c r="AHN36" s="28"/>
      <c r="AHO36" s="7"/>
      <c r="AHP36" s="7"/>
      <c r="AHQ36" s="6"/>
      <c r="AHR36" s="6"/>
      <c r="AHS36" s="27"/>
      <c r="AHT36" s="27"/>
      <c r="AHU36" s="27"/>
      <c r="AHV36" s="27"/>
      <c r="AHW36" s="28"/>
      <c r="AHX36" s="28"/>
      <c r="AHY36" s="28"/>
      <c r="AHZ36" s="28"/>
      <c r="AIA36" s="7"/>
      <c r="AIB36" s="7"/>
      <c r="AIC36" s="6"/>
      <c r="AID36" s="6"/>
      <c r="AIE36" s="27"/>
      <c r="AIF36" s="27"/>
      <c r="AIG36" s="27"/>
      <c r="AIH36" s="27"/>
      <c r="AII36" s="28"/>
      <c r="AIJ36" s="28"/>
      <c r="AIK36" s="28"/>
      <c r="AIL36" s="28"/>
      <c r="AIM36" s="7"/>
      <c r="AIN36" s="7"/>
      <c r="AIO36" s="6"/>
      <c r="AIP36" s="6"/>
      <c r="AIQ36" s="27"/>
      <c r="AIR36" s="27"/>
      <c r="AIS36" s="27"/>
      <c r="AIT36" s="27"/>
      <c r="AIU36" s="28"/>
      <c r="AIV36" s="28"/>
      <c r="AIW36" s="28"/>
      <c r="AIX36" s="28"/>
      <c r="AIY36" s="7"/>
      <c r="AIZ36" s="7"/>
      <c r="AJA36" s="6"/>
      <c r="AJB36" s="6"/>
      <c r="AJC36" s="27"/>
      <c r="AJD36" s="27"/>
      <c r="AJE36" s="27"/>
      <c r="AJF36" s="27"/>
      <c r="AJG36" s="28"/>
      <c r="AJH36" s="28"/>
      <c r="AJI36" s="28"/>
      <c r="AJJ36" s="28"/>
      <c r="AJK36" s="7"/>
      <c r="AJL36" s="7"/>
      <c r="AJM36" s="6"/>
      <c r="AJN36" s="6"/>
      <c r="AJO36" s="27"/>
      <c r="AJP36" s="27"/>
      <c r="AJQ36" s="27"/>
      <c r="AJR36" s="27"/>
      <c r="AJS36" s="28"/>
      <c r="AJT36" s="28"/>
      <c r="AJU36" s="28"/>
      <c r="AJV36" s="28"/>
      <c r="AJW36" s="7"/>
      <c r="AJX36" s="7"/>
      <c r="AJY36" s="6"/>
      <c r="AJZ36" s="6"/>
      <c r="AKA36" s="27"/>
      <c r="AKB36" s="27"/>
      <c r="AKC36" s="27"/>
      <c r="AKD36" s="27"/>
      <c r="AKE36" s="28"/>
      <c r="AKF36" s="28"/>
      <c r="AKG36" s="28"/>
      <c r="AKH36" s="28"/>
      <c r="AKI36" s="7"/>
      <c r="AKJ36" s="7"/>
      <c r="AKK36" s="6"/>
      <c r="AKL36" s="6"/>
      <c r="AKM36" s="27"/>
      <c r="AKN36" s="27"/>
      <c r="AKO36" s="27"/>
      <c r="AKP36" s="27"/>
      <c r="AKQ36" s="28"/>
      <c r="AKR36" s="28"/>
      <c r="AKS36" s="28"/>
      <c r="AKT36" s="28"/>
      <c r="AKU36" s="7"/>
      <c r="AKV36" s="7"/>
      <c r="AKW36" s="6"/>
      <c r="AKX36" s="6"/>
      <c r="AKY36" s="27"/>
      <c r="AKZ36" s="27"/>
      <c r="ALA36" s="27"/>
      <c r="ALB36" s="27"/>
      <c r="ALC36" s="28"/>
      <c r="ALD36" s="28"/>
      <c r="ALE36" s="28"/>
      <c r="ALF36" s="28"/>
      <c r="ALG36" s="7"/>
      <c r="ALH36" s="7"/>
      <c r="ALI36" s="6"/>
      <c r="ALJ36" s="6"/>
      <c r="ALK36" s="27"/>
      <c r="ALL36" s="27"/>
      <c r="ALM36" s="27"/>
      <c r="ALN36" s="27"/>
      <c r="ALO36" s="28"/>
      <c r="ALP36" s="28"/>
      <c r="ALQ36" s="28"/>
      <c r="ALR36" s="28"/>
      <c r="ALS36" s="7"/>
      <c r="ALT36" s="7"/>
      <c r="ALU36" s="6"/>
      <c r="ALV36" s="6"/>
      <c r="ALW36" s="27"/>
      <c r="ALX36" s="27"/>
      <c r="ALY36" s="27"/>
      <c r="ALZ36" s="27"/>
      <c r="AMA36" s="28"/>
      <c r="AMB36" s="28"/>
      <c r="AMC36" s="28"/>
      <c r="AMD36" s="28"/>
      <c r="AME36" s="7"/>
      <c r="AMF36" s="7"/>
      <c r="AMG36" s="6"/>
      <c r="AMH36" s="6"/>
      <c r="AMI36" s="27"/>
      <c r="AMJ36" s="27"/>
      <c r="AMK36" s="27"/>
      <c r="AML36" s="27"/>
      <c r="AMM36" s="28"/>
      <c r="AMN36" s="28"/>
      <c r="AMO36" s="28"/>
      <c r="AMP36" s="28"/>
      <c r="AMQ36" s="7"/>
      <c r="AMR36" s="7"/>
      <c r="AMS36" s="6"/>
      <c r="AMT36" s="6"/>
      <c r="AMU36" s="27"/>
      <c r="AMV36" s="27"/>
      <c r="AMW36" s="27"/>
      <c r="AMX36" s="27"/>
      <c r="AMY36" s="28"/>
      <c r="AMZ36" s="28"/>
      <c r="ANA36" s="28"/>
      <c r="ANB36" s="28"/>
      <c r="ANC36" s="7"/>
      <c r="AND36" s="7"/>
      <c r="ANE36" s="6"/>
      <c r="ANF36" s="6"/>
      <c r="ANG36" s="27"/>
      <c r="ANH36" s="27"/>
      <c r="ANI36" s="27"/>
      <c r="ANJ36" s="27"/>
      <c r="ANK36" s="28"/>
      <c r="ANL36" s="28"/>
      <c r="ANM36" s="28"/>
      <c r="ANN36" s="28"/>
      <c r="ANO36" s="7"/>
      <c r="ANP36" s="7"/>
      <c r="ANQ36" s="6"/>
      <c r="ANR36" s="6"/>
      <c r="ANS36" s="27"/>
      <c r="ANT36" s="27"/>
      <c r="ANU36" s="27"/>
      <c r="ANV36" s="27"/>
      <c r="ANW36" s="28"/>
      <c r="ANX36" s="28"/>
      <c r="ANY36" s="28"/>
      <c r="ANZ36" s="28"/>
      <c r="AOA36" s="7"/>
      <c r="AOB36" s="7"/>
      <c r="AOC36" s="6"/>
      <c r="AOD36" s="6"/>
      <c r="AOE36" s="27"/>
      <c r="AOF36" s="27"/>
      <c r="AOG36" s="27"/>
      <c r="AOH36" s="27"/>
      <c r="AOI36" s="28"/>
      <c r="AOJ36" s="28"/>
      <c r="AOK36" s="28"/>
      <c r="AOL36" s="28"/>
      <c r="AOM36" s="7"/>
      <c r="AON36" s="7"/>
      <c r="AOO36" s="6"/>
      <c r="AOP36" s="6"/>
      <c r="AOQ36" s="27"/>
      <c r="AOR36" s="27"/>
      <c r="AOS36" s="27"/>
      <c r="AOT36" s="27"/>
      <c r="AOU36" s="28"/>
      <c r="AOV36" s="28"/>
      <c r="AOW36" s="28"/>
      <c r="AOX36" s="28"/>
      <c r="AOY36" s="7"/>
      <c r="AOZ36" s="7"/>
      <c r="APA36" s="6"/>
      <c r="APB36" s="6"/>
      <c r="APC36" s="27"/>
      <c r="APD36" s="27"/>
      <c r="APE36" s="27"/>
      <c r="APF36" s="27"/>
      <c r="APG36" s="28"/>
      <c r="APH36" s="28"/>
      <c r="API36" s="28"/>
      <c r="APJ36" s="28"/>
      <c r="APK36" s="7"/>
      <c r="APL36" s="7"/>
      <c r="APM36" s="6"/>
      <c r="APN36" s="6"/>
      <c r="APO36" s="27"/>
      <c r="APP36" s="27"/>
      <c r="APQ36" s="27"/>
      <c r="APR36" s="27"/>
      <c r="APS36" s="28"/>
      <c r="APT36" s="28"/>
      <c r="APU36" s="28"/>
      <c r="APV36" s="28"/>
      <c r="APW36" s="7"/>
      <c r="APX36" s="7"/>
      <c r="APY36" s="6"/>
      <c r="APZ36" s="6"/>
      <c r="AQA36" s="27"/>
      <c r="AQB36" s="27"/>
      <c r="AQC36" s="27"/>
      <c r="AQD36" s="27"/>
      <c r="AQE36" s="28"/>
      <c r="AQF36" s="28"/>
      <c r="AQG36" s="28"/>
      <c r="AQH36" s="28"/>
      <c r="AQI36" s="7"/>
      <c r="AQJ36" s="7"/>
      <c r="AQK36" s="6"/>
      <c r="AQL36" s="6"/>
      <c r="AQM36" s="27"/>
      <c r="AQN36" s="27"/>
      <c r="AQO36" s="27"/>
      <c r="AQP36" s="27"/>
      <c r="AQQ36" s="28"/>
      <c r="AQR36" s="28"/>
      <c r="AQS36" s="28"/>
      <c r="AQT36" s="28"/>
      <c r="AQU36" s="7"/>
      <c r="AQV36" s="7"/>
      <c r="AQW36" s="6"/>
      <c r="AQX36" s="6"/>
      <c r="AQY36" s="27"/>
      <c r="AQZ36" s="27"/>
      <c r="ARA36" s="27"/>
      <c r="ARB36" s="27"/>
      <c r="ARC36" s="28"/>
      <c r="ARD36" s="28"/>
      <c r="ARE36" s="28"/>
      <c r="ARF36" s="28"/>
      <c r="ARG36" s="7"/>
      <c r="ARH36" s="7"/>
      <c r="ARI36" s="6"/>
      <c r="ARJ36" s="6"/>
      <c r="ARK36" s="27"/>
      <c r="ARL36" s="27"/>
      <c r="ARM36" s="27"/>
      <c r="ARN36" s="27"/>
      <c r="ARO36" s="28"/>
      <c r="ARP36" s="28"/>
      <c r="ARQ36" s="28"/>
      <c r="ARR36" s="28"/>
      <c r="ARS36" s="7"/>
      <c r="ART36" s="7"/>
      <c r="ARU36" s="6"/>
      <c r="ARV36" s="6"/>
      <c r="ARW36" s="27"/>
      <c r="ARX36" s="27"/>
      <c r="ARY36" s="27"/>
      <c r="ARZ36" s="27"/>
      <c r="ASA36" s="28"/>
      <c r="ASB36" s="28"/>
      <c r="ASC36" s="28"/>
      <c r="ASD36" s="28"/>
      <c r="ASE36" s="7"/>
      <c r="ASF36" s="7"/>
      <c r="ASG36" s="6"/>
      <c r="ASH36" s="6"/>
      <c r="ASI36" s="27"/>
      <c r="ASJ36" s="27"/>
      <c r="ASK36" s="27"/>
      <c r="ASL36" s="27"/>
      <c r="ASM36" s="28"/>
      <c r="ASN36" s="28"/>
      <c r="ASO36" s="28"/>
      <c r="ASP36" s="28"/>
      <c r="ASQ36" s="7"/>
      <c r="ASR36" s="7"/>
      <c r="ASS36" s="6"/>
      <c r="AST36" s="6"/>
      <c r="ASU36" s="27"/>
      <c r="ASV36" s="27"/>
      <c r="ASW36" s="27"/>
      <c r="ASX36" s="27"/>
      <c r="ASY36" s="28"/>
      <c r="ASZ36" s="28"/>
      <c r="ATA36" s="28"/>
      <c r="ATB36" s="28"/>
      <c r="ATC36" s="7"/>
      <c r="ATD36" s="7"/>
      <c r="ATE36" s="6"/>
      <c r="ATF36" s="6"/>
      <c r="ATG36" s="27"/>
      <c r="ATH36" s="27"/>
      <c r="ATI36" s="27"/>
      <c r="ATJ36" s="27"/>
      <c r="ATK36" s="28"/>
      <c r="ATL36" s="28"/>
      <c r="ATM36" s="28"/>
      <c r="ATN36" s="28"/>
      <c r="ATO36" s="7"/>
      <c r="ATP36" s="7"/>
      <c r="ATQ36" s="6"/>
      <c r="ATR36" s="6"/>
      <c r="ATS36" s="27"/>
      <c r="ATT36" s="27"/>
      <c r="ATU36" s="27"/>
      <c r="ATV36" s="27"/>
      <c r="ATW36" s="28"/>
      <c r="ATX36" s="28"/>
      <c r="ATY36" s="28"/>
      <c r="ATZ36" s="28"/>
      <c r="AUA36" s="7"/>
      <c r="AUB36" s="7"/>
      <c r="AUC36" s="6"/>
      <c r="AUD36" s="6"/>
      <c r="AUE36" s="27"/>
      <c r="AUF36" s="27"/>
      <c r="AUG36" s="27"/>
      <c r="AUH36" s="27"/>
      <c r="AUI36" s="28"/>
      <c r="AUJ36" s="28"/>
      <c r="AUK36" s="28"/>
      <c r="AUL36" s="28"/>
      <c r="AUM36" s="7"/>
      <c r="AUN36" s="7"/>
      <c r="AUO36" s="6"/>
      <c r="AUP36" s="6"/>
      <c r="AUQ36" s="27"/>
      <c r="AUR36" s="27"/>
      <c r="AUS36" s="27"/>
      <c r="AUT36" s="27"/>
      <c r="AUU36" s="28"/>
      <c r="AUV36" s="28"/>
      <c r="AUW36" s="28"/>
      <c r="AUX36" s="28"/>
      <c r="AUY36" s="7"/>
      <c r="AUZ36" s="7"/>
      <c r="AVA36" s="6"/>
      <c r="AVB36" s="6"/>
      <c r="AVC36" s="27"/>
      <c r="AVD36" s="27"/>
      <c r="AVE36" s="27"/>
      <c r="AVF36" s="27"/>
      <c r="AVG36" s="28"/>
      <c r="AVH36" s="28"/>
      <c r="AVI36" s="28"/>
      <c r="AVJ36" s="28"/>
      <c r="AVK36" s="7"/>
      <c r="AVL36" s="7"/>
      <c r="AVM36" s="6"/>
      <c r="AVN36" s="6"/>
      <c r="AVO36" s="27"/>
      <c r="AVP36" s="27"/>
      <c r="AVQ36" s="27"/>
      <c r="AVR36" s="27"/>
      <c r="AVS36" s="28"/>
      <c r="AVT36" s="28"/>
      <c r="AVU36" s="28"/>
      <c r="AVV36" s="28"/>
      <c r="AVW36" s="7"/>
      <c r="AVX36" s="7"/>
      <c r="AVY36" s="6"/>
      <c r="AVZ36" s="6"/>
      <c r="AWA36" s="27"/>
      <c r="AWB36" s="27"/>
      <c r="AWC36" s="27"/>
      <c r="AWD36" s="27"/>
      <c r="AWE36" s="28"/>
      <c r="AWF36" s="28"/>
      <c r="AWG36" s="28"/>
      <c r="AWH36" s="28"/>
      <c r="AWI36" s="7"/>
      <c r="AWJ36" s="7"/>
      <c r="AWK36" s="6"/>
      <c r="AWL36" s="6"/>
      <c r="AWM36" s="27"/>
      <c r="AWN36" s="27"/>
      <c r="AWO36" s="27"/>
      <c r="AWP36" s="27"/>
      <c r="AWQ36" s="28"/>
      <c r="AWR36" s="28"/>
      <c r="AWS36" s="28"/>
      <c r="AWT36" s="28"/>
      <c r="AWU36" s="7"/>
      <c r="AWV36" s="7"/>
      <c r="AWW36" s="6"/>
      <c r="AWX36" s="6"/>
      <c r="AWY36" s="27"/>
      <c r="AWZ36" s="27"/>
      <c r="AXA36" s="27"/>
      <c r="AXB36" s="27"/>
      <c r="AXC36" s="28"/>
      <c r="AXD36" s="28"/>
      <c r="AXE36" s="28"/>
      <c r="AXF36" s="28"/>
      <c r="AXG36" s="7"/>
      <c r="AXH36" s="7"/>
      <c r="AXI36" s="6"/>
      <c r="AXJ36" s="6"/>
      <c r="AXK36" s="27"/>
      <c r="AXL36" s="27"/>
      <c r="AXM36" s="27"/>
      <c r="AXN36" s="27"/>
      <c r="AXO36" s="28"/>
      <c r="AXP36" s="28"/>
      <c r="AXQ36" s="28"/>
      <c r="AXR36" s="28"/>
      <c r="AXS36" s="7"/>
      <c r="AXT36" s="7"/>
      <c r="AXU36" s="6"/>
      <c r="AXV36" s="6"/>
      <c r="AXW36" s="27"/>
      <c r="AXX36" s="27"/>
      <c r="AXY36" s="27"/>
      <c r="AXZ36" s="27"/>
      <c r="AYA36" s="28"/>
      <c r="AYB36" s="28"/>
      <c r="AYC36" s="28"/>
      <c r="AYD36" s="28"/>
      <c r="AYE36" s="7"/>
      <c r="AYF36" s="7"/>
      <c r="AYG36" s="6"/>
      <c r="AYH36" s="6"/>
      <c r="AYI36" s="27"/>
      <c r="AYJ36" s="27"/>
      <c r="AYK36" s="27"/>
      <c r="AYL36" s="27"/>
      <c r="AYM36" s="28"/>
      <c r="AYN36" s="28"/>
      <c r="AYO36" s="28"/>
      <c r="AYP36" s="28"/>
      <c r="AYQ36" s="7"/>
      <c r="AYR36" s="7"/>
      <c r="AYS36" s="6"/>
      <c r="AYT36" s="6"/>
      <c r="AYU36" s="27"/>
      <c r="AYV36" s="27"/>
      <c r="AYW36" s="27"/>
      <c r="AYX36" s="27"/>
      <c r="AYY36" s="28"/>
      <c r="AYZ36" s="28"/>
      <c r="AZA36" s="28"/>
      <c r="AZB36" s="28"/>
      <c r="AZC36" s="7"/>
      <c r="AZD36" s="7"/>
      <c r="AZE36" s="6"/>
      <c r="AZF36" s="6"/>
      <c r="AZG36" s="27"/>
      <c r="AZH36" s="27"/>
      <c r="AZI36" s="27"/>
      <c r="AZJ36" s="27"/>
      <c r="AZK36" s="28"/>
      <c r="AZL36" s="28"/>
      <c r="AZM36" s="28"/>
      <c r="AZN36" s="28"/>
      <c r="AZO36" s="7"/>
      <c r="AZP36" s="7"/>
      <c r="AZQ36" s="6"/>
      <c r="AZR36" s="6"/>
      <c r="AZS36" s="27"/>
      <c r="AZT36" s="27"/>
      <c r="AZU36" s="27"/>
      <c r="AZV36" s="27"/>
      <c r="AZW36" s="28"/>
      <c r="AZX36" s="28"/>
      <c r="AZY36" s="28"/>
      <c r="AZZ36" s="28"/>
      <c r="BAA36" s="7"/>
      <c r="BAB36" s="7"/>
      <c r="BAC36" s="6"/>
      <c r="BAD36" s="6"/>
      <c r="BAE36" s="27"/>
      <c r="BAF36" s="27"/>
      <c r="BAG36" s="27"/>
      <c r="BAH36" s="27"/>
      <c r="BAI36" s="28"/>
      <c r="BAJ36" s="28"/>
      <c r="BAK36" s="28"/>
      <c r="BAL36" s="28"/>
      <c r="BAM36" s="7"/>
      <c r="BAN36" s="7"/>
      <c r="BAO36" s="6"/>
      <c r="BAP36" s="6"/>
      <c r="BAQ36" s="27"/>
      <c r="BAR36" s="27"/>
      <c r="BAS36" s="27"/>
      <c r="BAT36" s="27"/>
      <c r="BAU36" s="28"/>
      <c r="BAV36" s="28"/>
      <c r="BAW36" s="28"/>
      <c r="BAX36" s="28"/>
      <c r="BAY36" s="7"/>
      <c r="BAZ36" s="7"/>
      <c r="BBA36" s="6"/>
      <c r="BBB36" s="6"/>
      <c r="BBC36" s="27"/>
      <c r="BBD36" s="27"/>
      <c r="BBE36" s="27"/>
      <c r="BBF36" s="27"/>
      <c r="BBG36" s="28"/>
      <c r="BBH36" s="28"/>
      <c r="BBI36" s="28"/>
      <c r="BBJ36" s="28"/>
      <c r="BBK36" s="7"/>
      <c r="BBL36" s="7"/>
      <c r="BBM36" s="6"/>
      <c r="BBN36" s="6"/>
      <c r="BBO36" s="27"/>
      <c r="BBP36" s="27"/>
      <c r="BBQ36" s="27"/>
      <c r="BBR36" s="27"/>
      <c r="BBS36" s="28"/>
      <c r="BBT36" s="28"/>
      <c r="BBU36" s="28"/>
      <c r="BBV36" s="28"/>
      <c r="BBW36" s="7"/>
      <c r="BBX36" s="7"/>
      <c r="BBY36" s="6"/>
      <c r="BBZ36" s="6"/>
      <c r="BCA36" s="27"/>
      <c r="BCB36" s="27"/>
      <c r="BCC36" s="27"/>
      <c r="BCD36" s="27"/>
      <c r="BCE36" s="28"/>
      <c r="BCF36" s="28"/>
      <c r="BCG36" s="28"/>
      <c r="BCH36" s="28"/>
      <c r="BCI36" s="7"/>
      <c r="BCJ36" s="7"/>
      <c r="BCK36" s="6"/>
      <c r="BCL36" s="6"/>
      <c r="BCM36" s="27"/>
      <c r="BCN36" s="27"/>
      <c r="BCO36" s="27"/>
      <c r="BCP36" s="27"/>
      <c r="BCQ36" s="28"/>
      <c r="BCR36" s="28"/>
      <c r="BCS36" s="28"/>
      <c r="BCT36" s="28"/>
      <c r="BCU36" s="7"/>
      <c r="BCV36" s="7"/>
      <c r="BCW36" s="6"/>
      <c r="BCX36" s="6"/>
      <c r="BCY36" s="27"/>
      <c r="BCZ36" s="27"/>
      <c r="BDA36" s="27"/>
      <c r="BDB36" s="27"/>
      <c r="BDC36" s="28"/>
      <c r="BDD36" s="28"/>
      <c r="BDE36" s="28"/>
      <c r="BDF36" s="28"/>
      <c r="BDG36" s="7"/>
      <c r="BDH36" s="7"/>
      <c r="BDI36" s="6"/>
      <c r="BDJ36" s="6"/>
      <c r="BDK36" s="27"/>
      <c r="BDL36" s="27"/>
      <c r="BDM36" s="27"/>
      <c r="BDN36" s="27"/>
      <c r="BDO36" s="28"/>
      <c r="BDP36" s="28"/>
      <c r="BDQ36" s="28"/>
      <c r="BDR36" s="28"/>
      <c r="BDS36" s="7"/>
      <c r="BDT36" s="7"/>
      <c r="BDU36" s="6"/>
      <c r="BDV36" s="6"/>
      <c r="BDW36" s="27"/>
      <c r="BDX36" s="27"/>
      <c r="BDY36" s="27"/>
      <c r="BDZ36" s="27"/>
      <c r="BEA36" s="28"/>
      <c r="BEB36" s="28"/>
      <c r="BEC36" s="28"/>
      <c r="BED36" s="28"/>
      <c r="BEE36" s="7"/>
      <c r="BEF36" s="7"/>
      <c r="BEG36" s="6"/>
      <c r="BEH36" s="6"/>
      <c r="BEI36" s="27"/>
      <c r="BEJ36" s="27"/>
      <c r="BEK36" s="27"/>
      <c r="BEL36" s="27"/>
      <c r="BEM36" s="28"/>
      <c r="BEN36" s="28"/>
      <c r="BEO36" s="28"/>
      <c r="BEP36" s="28"/>
      <c r="BEQ36" s="7"/>
      <c r="BER36" s="7"/>
      <c r="BES36" s="6"/>
      <c r="BET36" s="6"/>
      <c r="BEU36" s="27"/>
      <c r="BEV36" s="27"/>
      <c r="BEW36" s="27"/>
      <c r="BEX36" s="27"/>
      <c r="BEY36" s="28"/>
      <c r="BEZ36" s="28"/>
      <c r="BFA36" s="28"/>
      <c r="BFB36" s="28"/>
      <c r="BFC36" s="7"/>
      <c r="BFD36" s="7"/>
      <c r="BFE36" s="6"/>
      <c r="BFF36" s="6"/>
      <c r="BFG36" s="27"/>
      <c r="BFH36" s="27"/>
      <c r="BFI36" s="27"/>
      <c r="BFJ36" s="27"/>
      <c r="BFK36" s="28"/>
      <c r="BFL36" s="28"/>
      <c r="BFM36" s="28"/>
      <c r="BFN36" s="28"/>
      <c r="BFO36" s="7"/>
      <c r="BFP36" s="7"/>
      <c r="BFQ36" s="6"/>
      <c r="BFR36" s="6"/>
      <c r="BFS36" s="27"/>
      <c r="BFT36" s="27"/>
      <c r="BFU36" s="27"/>
      <c r="BFV36" s="27"/>
      <c r="BFW36" s="28"/>
      <c r="BFX36" s="28"/>
      <c r="BFY36" s="28"/>
      <c r="BFZ36" s="28"/>
      <c r="BGA36" s="7"/>
      <c r="BGB36" s="7"/>
      <c r="BGC36" s="6"/>
      <c r="BGD36" s="6"/>
      <c r="BGE36" s="27"/>
      <c r="BGF36" s="27"/>
      <c r="BGG36" s="27"/>
      <c r="BGH36" s="27"/>
      <c r="BGI36" s="28"/>
      <c r="BGJ36" s="28"/>
      <c r="BGK36" s="28"/>
      <c r="BGL36" s="28"/>
      <c r="BGM36" s="7"/>
      <c r="BGN36" s="7"/>
      <c r="BGO36" s="6"/>
      <c r="BGP36" s="6"/>
      <c r="BGQ36" s="27"/>
      <c r="BGR36" s="27"/>
      <c r="BGS36" s="27"/>
      <c r="BGT36" s="27"/>
      <c r="BGU36" s="28"/>
      <c r="BGV36" s="28"/>
      <c r="BGW36" s="28"/>
      <c r="BGX36" s="28"/>
      <c r="BGY36" s="7"/>
      <c r="BGZ36" s="7"/>
      <c r="BHA36" s="6"/>
      <c r="BHB36" s="6"/>
      <c r="BHC36" s="27"/>
      <c r="BHD36" s="27"/>
      <c r="BHE36" s="27"/>
      <c r="BHF36" s="27"/>
      <c r="BHG36" s="28"/>
      <c r="BHH36" s="28"/>
      <c r="BHI36" s="28"/>
      <c r="BHJ36" s="28"/>
      <c r="BHK36" s="7"/>
      <c r="BHL36" s="7"/>
      <c r="BHM36" s="6"/>
      <c r="BHN36" s="6"/>
      <c r="BHO36" s="27"/>
      <c r="BHP36" s="27"/>
      <c r="BHQ36" s="27"/>
      <c r="BHR36" s="27"/>
      <c r="BHS36" s="28"/>
      <c r="BHT36" s="28"/>
      <c r="BHU36" s="28"/>
      <c r="BHV36" s="28"/>
      <c r="BHW36" s="7"/>
      <c r="BHX36" s="7"/>
      <c r="BHY36" s="6"/>
      <c r="BHZ36" s="6"/>
      <c r="BIA36" s="27"/>
      <c r="BIB36" s="27"/>
      <c r="BIC36" s="27"/>
      <c r="BID36" s="27"/>
      <c r="BIE36" s="28"/>
      <c r="BIF36" s="28"/>
      <c r="BIG36" s="28"/>
      <c r="BIH36" s="28"/>
      <c r="BII36" s="7"/>
      <c r="BIJ36" s="7"/>
      <c r="BIK36" s="6"/>
      <c r="BIL36" s="6"/>
      <c r="BIM36" s="27"/>
      <c r="BIN36" s="27"/>
      <c r="BIO36" s="27"/>
      <c r="BIP36" s="27"/>
      <c r="BIQ36" s="28"/>
      <c r="BIR36" s="28"/>
      <c r="BIS36" s="28"/>
      <c r="BIT36" s="28"/>
      <c r="BIU36" s="7"/>
      <c r="BIV36" s="7"/>
      <c r="BIW36" s="6"/>
      <c r="BIX36" s="6"/>
      <c r="BIY36" s="27"/>
      <c r="BIZ36" s="27"/>
      <c r="BJA36" s="27"/>
      <c r="BJB36" s="27"/>
      <c r="BJC36" s="28"/>
      <c r="BJD36" s="28"/>
      <c r="BJE36" s="28"/>
      <c r="BJF36" s="28"/>
      <c r="BJG36" s="7"/>
      <c r="BJH36" s="7"/>
      <c r="BJI36" s="6"/>
      <c r="BJJ36" s="6"/>
      <c r="BJK36" s="27"/>
      <c r="BJL36" s="27"/>
      <c r="BJM36" s="27"/>
      <c r="BJN36" s="27"/>
      <c r="BJO36" s="28"/>
      <c r="BJP36" s="28"/>
      <c r="BJQ36" s="28"/>
      <c r="BJR36" s="28"/>
      <c r="BJS36" s="7"/>
      <c r="BJT36" s="7"/>
      <c r="BJU36" s="6"/>
      <c r="BJV36" s="6"/>
      <c r="BJW36" s="27"/>
      <c r="BJX36" s="27"/>
      <c r="BJY36" s="27"/>
      <c r="BJZ36" s="27"/>
      <c r="BKA36" s="28"/>
      <c r="BKB36" s="28"/>
      <c r="BKC36" s="28"/>
      <c r="BKD36" s="28"/>
      <c r="BKE36" s="7"/>
      <c r="BKF36" s="7"/>
      <c r="BKG36" s="6"/>
      <c r="BKH36" s="6"/>
      <c r="BKI36" s="27"/>
      <c r="BKJ36" s="27"/>
      <c r="BKK36" s="27"/>
      <c r="BKL36" s="27"/>
      <c r="BKM36" s="28"/>
      <c r="BKN36" s="28"/>
      <c r="BKO36" s="28"/>
      <c r="BKP36" s="28"/>
      <c r="BKQ36" s="7"/>
      <c r="BKR36" s="7"/>
      <c r="BKS36" s="6"/>
      <c r="BKT36" s="6"/>
      <c r="BKU36" s="27"/>
      <c r="BKV36" s="27"/>
      <c r="BKW36" s="27"/>
      <c r="BKX36" s="27"/>
      <c r="BKY36" s="28"/>
      <c r="BKZ36" s="28"/>
      <c r="BLA36" s="28"/>
      <c r="BLB36" s="28"/>
      <c r="BLC36" s="7"/>
      <c r="BLD36" s="7"/>
      <c r="BLE36" s="6"/>
      <c r="BLF36" s="6"/>
      <c r="BLG36" s="27"/>
      <c r="BLH36" s="27"/>
      <c r="BLI36" s="27"/>
      <c r="BLJ36" s="27"/>
      <c r="BLK36" s="28"/>
      <c r="BLL36" s="28"/>
      <c r="BLM36" s="28"/>
      <c r="BLN36" s="28"/>
      <c r="BLO36" s="7"/>
      <c r="BLP36" s="7"/>
      <c r="BLQ36" s="6"/>
      <c r="BLR36" s="6"/>
      <c r="BLS36" s="27"/>
      <c r="BLT36" s="27"/>
      <c r="BLU36" s="27"/>
      <c r="BLV36" s="27"/>
      <c r="BLW36" s="28"/>
      <c r="BLX36" s="28"/>
      <c r="BLY36" s="28"/>
      <c r="BLZ36" s="28"/>
      <c r="BMA36" s="7"/>
      <c r="BMB36" s="7"/>
      <c r="BMC36" s="6"/>
      <c r="BMD36" s="6"/>
      <c r="BME36" s="27"/>
      <c r="BMF36" s="27"/>
      <c r="BMG36" s="27"/>
      <c r="BMH36" s="27"/>
      <c r="BMI36" s="28"/>
      <c r="BMJ36" s="28"/>
      <c r="BMK36" s="28"/>
      <c r="BML36" s="28"/>
      <c r="BMM36" s="7"/>
      <c r="BMN36" s="7"/>
      <c r="BMO36" s="6"/>
      <c r="BMP36" s="6"/>
      <c r="BMQ36" s="27"/>
      <c r="BMR36" s="27"/>
      <c r="BMS36" s="27"/>
      <c r="BMT36" s="27"/>
      <c r="BMU36" s="28"/>
      <c r="BMV36" s="28"/>
      <c r="BMW36" s="28"/>
      <c r="BMX36" s="28"/>
      <c r="BMY36" s="7"/>
      <c r="BMZ36" s="7"/>
      <c r="BNA36" s="6"/>
      <c r="BNB36" s="6"/>
      <c r="BNC36" s="27"/>
      <c r="BND36" s="27"/>
      <c r="BNE36" s="27"/>
      <c r="BNF36" s="27"/>
      <c r="BNG36" s="28"/>
      <c r="BNH36" s="28"/>
      <c r="BNI36" s="28"/>
      <c r="BNJ36" s="28"/>
      <c r="BNK36" s="7"/>
      <c r="BNL36" s="7"/>
      <c r="BNM36" s="6"/>
      <c r="BNN36" s="6"/>
      <c r="BNO36" s="27"/>
      <c r="BNP36" s="27"/>
      <c r="BNQ36" s="27"/>
      <c r="BNR36" s="27"/>
      <c r="BNS36" s="28"/>
      <c r="BNT36" s="28"/>
      <c r="BNU36" s="28"/>
      <c r="BNV36" s="28"/>
      <c r="BNW36" s="7"/>
      <c r="BNX36" s="7"/>
      <c r="BNY36" s="6"/>
      <c r="BNZ36" s="6"/>
      <c r="BOA36" s="27"/>
      <c r="BOB36" s="27"/>
      <c r="BOC36" s="27"/>
      <c r="BOD36" s="27"/>
      <c r="BOE36" s="28"/>
      <c r="BOF36" s="28"/>
      <c r="BOG36" s="28"/>
      <c r="BOH36" s="28"/>
      <c r="BOI36" s="7"/>
      <c r="BOJ36" s="7"/>
      <c r="BOK36" s="6"/>
      <c r="BOL36" s="6"/>
      <c r="BOM36" s="27"/>
      <c r="BON36" s="27"/>
      <c r="BOO36" s="27"/>
      <c r="BOP36" s="27"/>
      <c r="BOQ36" s="28"/>
      <c r="BOR36" s="28"/>
      <c r="BOS36" s="28"/>
      <c r="BOT36" s="28"/>
      <c r="BOU36" s="7"/>
      <c r="BOV36" s="7"/>
      <c r="BOW36" s="6"/>
      <c r="BOX36" s="6"/>
      <c r="BOY36" s="27"/>
      <c r="BOZ36" s="27"/>
      <c r="BPA36" s="27"/>
      <c r="BPB36" s="27"/>
      <c r="BPC36" s="28"/>
      <c r="BPD36" s="28"/>
      <c r="BPE36" s="28"/>
      <c r="BPF36" s="28"/>
      <c r="BPG36" s="7"/>
      <c r="BPH36" s="7"/>
      <c r="BPI36" s="6"/>
      <c r="BPJ36" s="6"/>
      <c r="BPK36" s="27"/>
      <c r="BPL36" s="27"/>
      <c r="BPM36" s="27"/>
      <c r="BPN36" s="27"/>
      <c r="BPO36" s="28"/>
      <c r="BPP36" s="28"/>
      <c r="BPQ36" s="28"/>
      <c r="BPR36" s="28"/>
      <c r="BPS36" s="7"/>
      <c r="BPT36" s="7"/>
      <c r="BPU36" s="6"/>
      <c r="BPV36" s="6"/>
      <c r="BPW36" s="27"/>
      <c r="BPX36" s="27"/>
      <c r="BPY36" s="27"/>
      <c r="BPZ36" s="27"/>
      <c r="BQA36" s="28"/>
      <c r="BQB36" s="28"/>
      <c r="BQC36" s="28"/>
      <c r="BQD36" s="28"/>
      <c r="BQE36" s="7"/>
      <c r="BQF36" s="7"/>
      <c r="BQG36" s="6"/>
      <c r="BQH36" s="6"/>
      <c r="BQI36" s="27"/>
      <c r="BQJ36" s="27"/>
      <c r="BQK36" s="27"/>
      <c r="BQL36" s="27"/>
      <c r="BQM36" s="28"/>
      <c r="BQN36" s="28"/>
      <c r="BQO36" s="28"/>
      <c r="BQP36" s="28"/>
      <c r="BQQ36" s="7"/>
      <c r="BQR36" s="7"/>
      <c r="BQS36" s="6"/>
      <c r="BQT36" s="6"/>
      <c r="BQU36" s="27"/>
      <c r="BQV36" s="27"/>
      <c r="BQW36" s="27"/>
      <c r="BQX36" s="27"/>
      <c r="BQY36" s="28"/>
      <c r="BQZ36" s="28"/>
      <c r="BRA36" s="28"/>
      <c r="BRB36" s="28"/>
      <c r="BRC36" s="7"/>
      <c r="BRD36" s="7"/>
      <c r="BRE36" s="6"/>
      <c r="BRF36" s="6"/>
      <c r="BRG36" s="27"/>
      <c r="BRH36" s="27"/>
      <c r="BRI36" s="27"/>
      <c r="BRJ36" s="27"/>
      <c r="BRK36" s="28"/>
      <c r="BRL36" s="28"/>
      <c r="BRM36" s="28"/>
      <c r="BRN36" s="28"/>
      <c r="BRO36" s="7"/>
      <c r="BRP36" s="7"/>
      <c r="BRQ36" s="6"/>
      <c r="BRR36" s="6"/>
      <c r="BRS36" s="27"/>
      <c r="BRT36" s="27"/>
      <c r="BRU36" s="27"/>
      <c r="BRV36" s="27"/>
      <c r="BRW36" s="28"/>
      <c r="BRX36" s="28"/>
      <c r="BRY36" s="28"/>
      <c r="BRZ36" s="28"/>
      <c r="BSA36" s="7"/>
      <c r="BSB36" s="7"/>
      <c r="BSC36" s="6"/>
      <c r="BSD36" s="6"/>
      <c r="BSE36" s="27"/>
      <c r="BSF36" s="27"/>
      <c r="BSG36" s="27"/>
      <c r="BSH36" s="27"/>
      <c r="BSI36" s="28"/>
      <c r="BSJ36" s="28"/>
      <c r="BSK36" s="28"/>
      <c r="BSL36" s="28"/>
      <c r="BSM36" s="7"/>
      <c r="BSN36" s="7"/>
      <c r="BSO36" s="6"/>
      <c r="BSP36" s="6"/>
      <c r="BSQ36" s="27"/>
      <c r="BSR36" s="27"/>
      <c r="BSS36" s="27"/>
      <c r="BST36" s="27"/>
      <c r="BSU36" s="28"/>
      <c r="BSV36" s="28"/>
      <c r="BSW36" s="28"/>
      <c r="BSX36" s="28"/>
      <c r="BSY36" s="7"/>
      <c r="BSZ36" s="7"/>
      <c r="BTA36" s="6"/>
      <c r="BTB36" s="6"/>
      <c r="BTC36" s="27"/>
      <c r="BTD36" s="27"/>
      <c r="BTE36" s="27"/>
      <c r="BTF36" s="27"/>
      <c r="BTG36" s="28"/>
      <c r="BTH36" s="28"/>
      <c r="BTI36" s="28"/>
      <c r="BTJ36" s="28"/>
      <c r="BTK36" s="7"/>
      <c r="BTL36" s="7"/>
      <c r="BTM36" s="6"/>
      <c r="BTN36" s="6"/>
      <c r="BTO36" s="27"/>
      <c r="BTP36" s="27"/>
      <c r="BTQ36" s="27"/>
      <c r="BTR36" s="27"/>
      <c r="BTS36" s="28"/>
      <c r="BTT36" s="28"/>
      <c r="BTU36" s="28"/>
      <c r="BTV36" s="28"/>
      <c r="BTW36" s="7"/>
      <c r="BTX36" s="7"/>
      <c r="BTY36" s="6"/>
      <c r="BTZ36" s="6"/>
      <c r="BUA36" s="27"/>
      <c r="BUB36" s="27"/>
      <c r="BUC36" s="27"/>
      <c r="BUD36" s="27"/>
      <c r="BUE36" s="28"/>
      <c r="BUF36" s="28"/>
      <c r="BUG36" s="28"/>
      <c r="BUH36" s="28"/>
      <c r="BUI36" s="7"/>
      <c r="BUJ36" s="7"/>
      <c r="BUK36" s="6"/>
      <c r="BUL36" s="6"/>
      <c r="BUM36" s="27"/>
      <c r="BUN36" s="27"/>
      <c r="BUO36" s="27"/>
      <c r="BUP36" s="27"/>
      <c r="BUQ36" s="28"/>
      <c r="BUR36" s="28"/>
      <c r="BUS36" s="28"/>
      <c r="BUT36" s="28"/>
      <c r="BUU36" s="7"/>
      <c r="BUV36" s="7"/>
      <c r="BUW36" s="6"/>
      <c r="BUX36" s="6"/>
      <c r="BUY36" s="27"/>
      <c r="BUZ36" s="27"/>
      <c r="BVA36" s="27"/>
      <c r="BVB36" s="27"/>
      <c r="BVC36" s="28"/>
      <c r="BVD36" s="28"/>
      <c r="BVE36" s="28"/>
      <c r="BVF36" s="28"/>
      <c r="BVG36" s="7"/>
      <c r="BVH36" s="7"/>
      <c r="BVI36" s="6"/>
      <c r="BVJ36" s="6"/>
      <c r="BVK36" s="27"/>
      <c r="BVL36" s="27"/>
      <c r="BVM36" s="27"/>
      <c r="BVN36" s="27"/>
      <c r="BVO36" s="28"/>
      <c r="BVP36" s="28"/>
      <c r="BVQ36" s="28"/>
      <c r="BVR36" s="28"/>
      <c r="BVS36" s="7"/>
      <c r="BVT36" s="7"/>
      <c r="BVU36" s="6"/>
      <c r="BVV36" s="6"/>
      <c r="BVW36" s="27"/>
      <c r="BVX36" s="27"/>
      <c r="BVY36" s="27"/>
      <c r="BVZ36" s="27"/>
      <c r="BWA36" s="28"/>
      <c r="BWB36" s="28"/>
      <c r="BWC36" s="28"/>
      <c r="BWD36" s="28"/>
      <c r="BWE36" s="7"/>
      <c r="BWF36" s="7"/>
      <c r="BWG36" s="6"/>
      <c r="BWH36" s="6"/>
      <c r="BWI36" s="27"/>
      <c r="BWJ36" s="27"/>
      <c r="BWK36" s="27"/>
      <c r="BWL36" s="27"/>
      <c r="BWM36" s="28"/>
      <c r="BWN36" s="28"/>
      <c r="BWO36" s="28"/>
      <c r="BWP36" s="28"/>
      <c r="BWQ36" s="7"/>
      <c r="BWR36" s="7"/>
      <c r="BWS36" s="6"/>
      <c r="BWT36" s="6"/>
      <c r="BWU36" s="27"/>
      <c r="BWV36" s="27"/>
      <c r="BWW36" s="27"/>
      <c r="BWX36" s="27"/>
      <c r="BWY36" s="28"/>
      <c r="BWZ36" s="28"/>
      <c r="BXA36" s="28"/>
      <c r="BXB36" s="28"/>
      <c r="BXC36" s="7"/>
      <c r="BXD36" s="7"/>
      <c r="BXE36" s="6"/>
      <c r="BXF36" s="6"/>
      <c r="BXG36" s="27"/>
      <c r="BXH36" s="27"/>
      <c r="BXI36" s="27"/>
      <c r="BXJ36" s="27"/>
      <c r="BXK36" s="28"/>
      <c r="BXL36" s="28"/>
      <c r="BXM36" s="28"/>
      <c r="BXN36" s="28"/>
      <c r="BXO36" s="7"/>
      <c r="BXP36" s="7"/>
      <c r="BXQ36" s="6"/>
      <c r="BXR36" s="6"/>
      <c r="BXS36" s="27"/>
      <c r="BXT36" s="27"/>
      <c r="BXU36" s="27"/>
      <c r="BXV36" s="27"/>
      <c r="BXW36" s="28"/>
      <c r="BXX36" s="28"/>
      <c r="BXY36" s="28"/>
      <c r="BXZ36" s="28"/>
      <c r="BYA36" s="7"/>
      <c r="BYB36" s="7"/>
      <c r="BYC36" s="6"/>
      <c r="BYD36" s="6"/>
      <c r="BYE36" s="27"/>
      <c r="BYF36" s="27"/>
      <c r="BYG36" s="27"/>
      <c r="BYH36" s="27"/>
      <c r="BYI36" s="28"/>
      <c r="BYJ36" s="28"/>
      <c r="BYK36" s="28"/>
      <c r="BYL36" s="28"/>
      <c r="BYM36" s="7"/>
      <c r="BYN36" s="7"/>
      <c r="BYO36" s="6"/>
      <c r="BYP36" s="6"/>
      <c r="BYQ36" s="27"/>
      <c r="BYR36" s="27"/>
      <c r="BYS36" s="27"/>
      <c r="BYT36" s="27"/>
      <c r="BYU36" s="28"/>
      <c r="BYV36" s="28"/>
      <c r="BYW36" s="28"/>
      <c r="BYX36" s="28"/>
      <c r="BYY36" s="7"/>
      <c r="BYZ36" s="7"/>
      <c r="BZA36" s="6"/>
      <c r="BZB36" s="6"/>
      <c r="BZC36" s="27"/>
      <c r="BZD36" s="27"/>
      <c r="BZE36" s="27"/>
      <c r="BZF36" s="27"/>
      <c r="BZG36" s="28"/>
      <c r="BZH36" s="28"/>
      <c r="BZI36" s="28"/>
      <c r="BZJ36" s="28"/>
      <c r="BZK36" s="7"/>
      <c r="BZL36" s="7"/>
      <c r="BZM36" s="6"/>
      <c r="BZN36" s="6"/>
      <c r="BZO36" s="27"/>
      <c r="BZP36" s="27"/>
      <c r="BZQ36" s="27"/>
      <c r="BZR36" s="27"/>
      <c r="BZS36" s="28"/>
      <c r="BZT36" s="28"/>
      <c r="BZU36" s="28"/>
      <c r="BZV36" s="28"/>
      <c r="BZW36" s="7"/>
      <c r="BZX36" s="7"/>
      <c r="BZY36" s="6"/>
      <c r="BZZ36" s="6"/>
      <c r="CAA36" s="27"/>
      <c r="CAB36" s="27"/>
      <c r="CAC36" s="27"/>
      <c r="CAD36" s="27"/>
      <c r="CAE36" s="28"/>
      <c r="CAF36" s="28"/>
      <c r="CAG36" s="28"/>
      <c r="CAH36" s="28"/>
      <c r="CAI36" s="7"/>
      <c r="CAJ36" s="7"/>
      <c r="CAK36" s="6"/>
      <c r="CAL36" s="6"/>
      <c r="CAM36" s="27"/>
      <c r="CAN36" s="27"/>
      <c r="CAO36" s="27"/>
      <c r="CAP36" s="27"/>
      <c r="CAQ36" s="28"/>
      <c r="CAR36" s="28"/>
      <c r="CAS36" s="28"/>
      <c r="CAT36" s="28"/>
      <c r="CAU36" s="7"/>
      <c r="CAV36" s="7"/>
      <c r="CAW36" s="6"/>
      <c r="CAX36" s="6"/>
      <c r="CAY36" s="27"/>
      <c r="CAZ36" s="27"/>
      <c r="CBA36" s="27"/>
      <c r="CBB36" s="27"/>
      <c r="CBC36" s="28"/>
      <c r="CBD36" s="28"/>
      <c r="CBE36" s="28"/>
      <c r="CBF36" s="28"/>
      <c r="CBG36" s="7"/>
      <c r="CBH36" s="7"/>
      <c r="CBI36" s="6"/>
      <c r="CBJ36" s="6"/>
      <c r="CBK36" s="27"/>
      <c r="CBL36" s="27"/>
      <c r="CBM36" s="27"/>
      <c r="CBN36" s="27"/>
      <c r="CBO36" s="28"/>
      <c r="CBP36" s="28"/>
      <c r="CBQ36" s="28"/>
      <c r="CBR36" s="28"/>
      <c r="CBS36" s="7"/>
      <c r="CBT36" s="7"/>
      <c r="CBU36" s="6"/>
      <c r="CBV36" s="6"/>
      <c r="CBW36" s="27"/>
      <c r="CBX36" s="27"/>
      <c r="CBY36" s="27"/>
      <c r="CBZ36" s="27"/>
      <c r="CCA36" s="28"/>
      <c r="CCB36" s="28"/>
      <c r="CCC36" s="28"/>
      <c r="CCD36" s="28"/>
      <c r="CCE36" s="7"/>
      <c r="CCF36" s="7"/>
      <c r="CCG36" s="6"/>
      <c r="CCH36" s="6"/>
      <c r="CCI36" s="27"/>
      <c r="CCJ36" s="27"/>
      <c r="CCK36" s="27"/>
      <c r="CCL36" s="27"/>
      <c r="CCM36" s="28"/>
      <c r="CCN36" s="28"/>
      <c r="CCO36" s="28"/>
      <c r="CCP36" s="28"/>
      <c r="CCQ36" s="7"/>
      <c r="CCR36" s="7"/>
      <c r="CCS36" s="6"/>
      <c r="CCT36" s="6"/>
      <c r="CCU36" s="27"/>
      <c r="CCV36" s="27"/>
      <c r="CCW36" s="27"/>
      <c r="CCX36" s="27"/>
      <c r="CCY36" s="28"/>
      <c r="CCZ36" s="28"/>
      <c r="CDA36" s="28"/>
      <c r="CDB36" s="28"/>
      <c r="CDC36" s="7"/>
      <c r="CDD36" s="7"/>
      <c r="CDE36" s="6"/>
      <c r="CDF36" s="6"/>
      <c r="CDG36" s="27"/>
      <c r="CDH36" s="27"/>
      <c r="CDI36" s="27"/>
      <c r="CDJ36" s="27"/>
      <c r="CDK36" s="28"/>
      <c r="CDL36" s="28"/>
      <c r="CDM36" s="28"/>
      <c r="CDN36" s="28"/>
      <c r="CDO36" s="7"/>
      <c r="CDP36" s="7"/>
      <c r="CDQ36" s="6"/>
      <c r="CDR36" s="6"/>
      <c r="CDS36" s="27"/>
      <c r="CDT36" s="27"/>
      <c r="CDU36" s="27"/>
      <c r="CDV36" s="27"/>
      <c r="CDW36" s="28"/>
      <c r="CDX36" s="28"/>
      <c r="CDY36" s="28"/>
      <c r="CDZ36" s="28"/>
      <c r="CEA36" s="7"/>
      <c r="CEB36" s="7"/>
      <c r="CEC36" s="6"/>
      <c r="CED36" s="6"/>
      <c r="CEE36" s="27"/>
      <c r="CEF36" s="27"/>
      <c r="CEG36" s="27"/>
      <c r="CEH36" s="27"/>
      <c r="CEI36" s="28"/>
      <c r="CEJ36" s="28"/>
      <c r="CEK36" s="28"/>
      <c r="CEL36" s="28"/>
      <c r="CEM36" s="7"/>
      <c r="CEN36" s="7"/>
      <c r="CEO36" s="6"/>
      <c r="CEP36" s="6"/>
      <c r="CEQ36" s="27"/>
      <c r="CER36" s="27"/>
      <c r="CES36" s="27"/>
      <c r="CET36" s="27"/>
      <c r="CEU36" s="28"/>
      <c r="CEV36" s="28"/>
      <c r="CEW36" s="28"/>
      <c r="CEX36" s="28"/>
      <c r="CEY36" s="7"/>
      <c r="CEZ36" s="7"/>
      <c r="CFA36" s="6"/>
      <c r="CFB36" s="6"/>
      <c r="CFC36" s="27"/>
      <c r="CFD36" s="27"/>
      <c r="CFE36" s="27"/>
      <c r="CFF36" s="27"/>
      <c r="CFG36" s="28"/>
      <c r="CFH36" s="28"/>
      <c r="CFI36" s="28"/>
      <c r="CFJ36" s="28"/>
      <c r="CFK36" s="7"/>
      <c r="CFL36" s="7"/>
      <c r="CFM36" s="6"/>
      <c r="CFN36" s="6"/>
      <c r="CFO36" s="27"/>
      <c r="CFP36" s="27"/>
      <c r="CFQ36" s="27"/>
      <c r="CFR36" s="27"/>
      <c r="CFS36" s="28"/>
      <c r="CFT36" s="28"/>
      <c r="CFU36" s="28"/>
      <c r="CFV36" s="28"/>
      <c r="CFW36" s="7"/>
      <c r="CFX36" s="7"/>
      <c r="CFY36" s="6"/>
      <c r="CFZ36" s="6"/>
      <c r="CGA36" s="27"/>
      <c r="CGB36" s="27"/>
      <c r="CGC36" s="27"/>
      <c r="CGD36" s="27"/>
      <c r="CGE36" s="28"/>
      <c r="CGF36" s="28"/>
      <c r="CGG36" s="28"/>
      <c r="CGH36" s="28"/>
      <c r="CGI36" s="7"/>
      <c r="CGJ36" s="7"/>
      <c r="CGK36" s="6"/>
      <c r="CGL36" s="6"/>
      <c r="CGM36" s="27"/>
      <c r="CGN36" s="27"/>
      <c r="CGO36" s="27"/>
      <c r="CGP36" s="27"/>
      <c r="CGQ36" s="28"/>
      <c r="CGR36" s="28"/>
      <c r="CGS36" s="28"/>
      <c r="CGT36" s="28"/>
      <c r="CGU36" s="7"/>
      <c r="CGV36" s="7"/>
      <c r="CGW36" s="6"/>
      <c r="CGX36" s="6"/>
      <c r="CGY36" s="27"/>
      <c r="CGZ36" s="27"/>
      <c r="CHA36" s="27"/>
      <c r="CHB36" s="27"/>
      <c r="CHC36" s="28"/>
      <c r="CHD36" s="28"/>
      <c r="CHE36" s="28"/>
      <c r="CHF36" s="28"/>
      <c r="CHG36" s="7"/>
      <c r="CHH36" s="7"/>
      <c r="CHI36" s="6"/>
      <c r="CHJ36" s="6"/>
      <c r="CHK36" s="27"/>
      <c r="CHL36" s="27"/>
      <c r="CHM36" s="27"/>
      <c r="CHN36" s="27"/>
      <c r="CHO36" s="28"/>
      <c r="CHP36" s="28"/>
      <c r="CHQ36" s="28"/>
      <c r="CHR36" s="28"/>
      <c r="CHS36" s="7"/>
      <c r="CHT36" s="7"/>
      <c r="CHU36" s="6"/>
      <c r="CHV36" s="6"/>
      <c r="CHW36" s="27"/>
      <c r="CHX36" s="27"/>
      <c r="CHY36" s="27"/>
      <c r="CHZ36" s="27"/>
      <c r="CIA36" s="28"/>
      <c r="CIB36" s="28"/>
      <c r="CIC36" s="28"/>
      <c r="CID36" s="28"/>
      <c r="CIE36" s="7"/>
      <c r="CIF36" s="7"/>
      <c r="CIG36" s="6"/>
      <c r="CIH36" s="6"/>
      <c r="CII36" s="27"/>
      <c r="CIJ36" s="27"/>
      <c r="CIK36" s="27"/>
      <c r="CIL36" s="27"/>
      <c r="CIM36" s="28"/>
      <c r="CIN36" s="28"/>
      <c r="CIO36" s="28"/>
      <c r="CIP36" s="28"/>
      <c r="CIQ36" s="7"/>
      <c r="CIR36" s="7"/>
      <c r="CIS36" s="6"/>
      <c r="CIT36" s="6"/>
      <c r="CIU36" s="27"/>
      <c r="CIV36" s="27"/>
      <c r="CIW36" s="27"/>
      <c r="CIX36" s="27"/>
      <c r="CIY36" s="28"/>
      <c r="CIZ36" s="28"/>
      <c r="CJA36" s="28"/>
      <c r="CJB36" s="28"/>
      <c r="CJC36" s="7"/>
      <c r="CJD36" s="7"/>
      <c r="CJE36" s="6"/>
      <c r="CJF36" s="6"/>
      <c r="CJG36" s="27"/>
      <c r="CJH36" s="27"/>
      <c r="CJI36" s="27"/>
      <c r="CJJ36" s="27"/>
      <c r="CJK36" s="28"/>
      <c r="CJL36" s="28"/>
      <c r="CJM36" s="28"/>
      <c r="CJN36" s="28"/>
      <c r="CJO36" s="7"/>
      <c r="CJP36" s="7"/>
      <c r="CJQ36" s="6"/>
      <c r="CJR36" s="6"/>
      <c r="CJS36" s="27"/>
      <c r="CJT36" s="27"/>
      <c r="CJU36" s="27"/>
      <c r="CJV36" s="27"/>
      <c r="CJW36" s="28"/>
      <c r="CJX36" s="28"/>
      <c r="CJY36" s="28"/>
      <c r="CJZ36" s="28"/>
      <c r="CKA36" s="7"/>
      <c r="CKB36" s="7"/>
      <c r="CKC36" s="6"/>
      <c r="CKD36" s="6"/>
      <c r="CKE36" s="27"/>
      <c r="CKF36" s="27"/>
      <c r="CKG36" s="27"/>
      <c r="CKH36" s="27"/>
      <c r="CKI36" s="28"/>
      <c r="CKJ36" s="28"/>
      <c r="CKK36" s="28"/>
      <c r="CKL36" s="28"/>
      <c r="CKM36" s="7"/>
      <c r="CKN36" s="7"/>
      <c r="CKO36" s="6"/>
      <c r="CKP36" s="6"/>
      <c r="CKQ36" s="27"/>
      <c r="CKR36" s="27"/>
      <c r="CKS36" s="27"/>
      <c r="CKT36" s="27"/>
      <c r="CKU36" s="28"/>
      <c r="CKV36" s="28"/>
      <c r="CKW36" s="28"/>
      <c r="CKX36" s="28"/>
      <c r="CKY36" s="7"/>
      <c r="CKZ36" s="7"/>
      <c r="CLA36" s="6"/>
      <c r="CLB36" s="6"/>
      <c r="CLC36" s="27"/>
      <c r="CLD36" s="27"/>
      <c r="CLE36" s="27"/>
      <c r="CLF36" s="27"/>
      <c r="CLG36" s="28"/>
      <c r="CLH36" s="28"/>
      <c r="CLI36" s="28"/>
      <c r="CLJ36" s="28"/>
      <c r="CLK36" s="7"/>
      <c r="CLL36" s="7"/>
      <c r="CLM36" s="6"/>
      <c r="CLN36" s="6"/>
      <c r="CLO36" s="27"/>
      <c r="CLP36" s="27"/>
      <c r="CLQ36" s="27"/>
      <c r="CLR36" s="27"/>
      <c r="CLS36" s="28"/>
      <c r="CLT36" s="28"/>
      <c r="CLU36" s="28"/>
      <c r="CLV36" s="28"/>
      <c r="CLW36" s="7"/>
      <c r="CLX36" s="7"/>
      <c r="CLY36" s="6"/>
      <c r="CLZ36" s="6"/>
      <c r="CMA36" s="27"/>
      <c r="CMB36" s="27"/>
      <c r="CMC36" s="27"/>
      <c r="CMD36" s="27"/>
      <c r="CME36" s="28"/>
      <c r="CMF36" s="28"/>
      <c r="CMG36" s="28"/>
      <c r="CMH36" s="28"/>
      <c r="CMI36" s="7"/>
      <c r="CMJ36" s="7"/>
      <c r="CMK36" s="6"/>
      <c r="CML36" s="6"/>
      <c r="CMM36" s="27"/>
      <c r="CMN36" s="27"/>
      <c r="CMO36" s="27"/>
      <c r="CMP36" s="27"/>
      <c r="CMQ36" s="28"/>
      <c r="CMR36" s="28"/>
      <c r="CMS36" s="28"/>
      <c r="CMT36" s="28"/>
      <c r="CMU36" s="7"/>
      <c r="CMV36" s="7"/>
      <c r="CMW36" s="6"/>
      <c r="CMX36" s="6"/>
      <c r="CMY36" s="27"/>
      <c r="CMZ36" s="27"/>
      <c r="CNA36" s="27"/>
      <c r="CNB36" s="27"/>
      <c r="CNC36" s="28"/>
      <c r="CND36" s="28"/>
      <c r="CNE36" s="28"/>
      <c r="CNF36" s="28"/>
      <c r="CNG36" s="7"/>
      <c r="CNH36" s="7"/>
      <c r="CNI36" s="6"/>
      <c r="CNJ36" s="6"/>
      <c r="CNK36" s="27"/>
      <c r="CNL36" s="27"/>
      <c r="CNM36" s="27"/>
      <c r="CNN36" s="27"/>
      <c r="CNO36" s="28"/>
      <c r="CNP36" s="28"/>
      <c r="CNQ36" s="28"/>
      <c r="CNR36" s="28"/>
      <c r="CNS36" s="7"/>
      <c r="CNT36" s="7"/>
      <c r="CNU36" s="6"/>
      <c r="CNV36" s="6"/>
      <c r="CNW36" s="27"/>
      <c r="CNX36" s="27"/>
      <c r="CNY36" s="27"/>
      <c r="CNZ36" s="27"/>
      <c r="COA36" s="28"/>
      <c r="COB36" s="28"/>
      <c r="COC36" s="28"/>
      <c r="COD36" s="28"/>
      <c r="COE36" s="7"/>
      <c r="COF36" s="7"/>
      <c r="COG36" s="6"/>
      <c r="COH36" s="6"/>
      <c r="COI36" s="27"/>
      <c r="COJ36" s="27"/>
      <c r="COK36" s="27"/>
      <c r="COL36" s="27"/>
      <c r="COM36" s="28"/>
      <c r="CON36" s="28"/>
      <c r="COO36" s="28"/>
      <c r="COP36" s="28"/>
      <c r="COQ36" s="7"/>
      <c r="COR36" s="7"/>
      <c r="COS36" s="6"/>
      <c r="COT36" s="6"/>
      <c r="COU36" s="27"/>
      <c r="COV36" s="27"/>
      <c r="COW36" s="27"/>
      <c r="COX36" s="27"/>
      <c r="COY36" s="28"/>
      <c r="COZ36" s="28"/>
      <c r="CPA36" s="28"/>
      <c r="CPB36" s="28"/>
      <c r="CPC36" s="7"/>
      <c r="CPD36" s="7"/>
      <c r="CPE36" s="6"/>
      <c r="CPF36" s="6"/>
      <c r="CPG36" s="27"/>
      <c r="CPH36" s="27"/>
      <c r="CPI36" s="27"/>
      <c r="CPJ36" s="27"/>
      <c r="CPK36" s="28"/>
      <c r="CPL36" s="28"/>
      <c r="CPM36" s="28"/>
      <c r="CPN36" s="28"/>
      <c r="CPO36" s="7"/>
      <c r="CPP36" s="7"/>
      <c r="CPQ36" s="6"/>
      <c r="CPR36" s="6"/>
      <c r="CPS36" s="27"/>
      <c r="CPT36" s="27"/>
      <c r="CPU36" s="27"/>
      <c r="CPV36" s="27"/>
      <c r="CPW36" s="28"/>
      <c r="CPX36" s="28"/>
      <c r="CPY36" s="28"/>
      <c r="CPZ36" s="28"/>
      <c r="CQA36" s="7"/>
      <c r="CQB36" s="7"/>
      <c r="CQC36" s="6"/>
      <c r="CQD36" s="6"/>
      <c r="CQE36" s="27"/>
      <c r="CQF36" s="27"/>
      <c r="CQG36" s="27"/>
      <c r="CQH36" s="27"/>
      <c r="CQI36" s="28"/>
      <c r="CQJ36" s="28"/>
      <c r="CQK36" s="28"/>
      <c r="CQL36" s="28"/>
      <c r="CQM36" s="7"/>
      <c r="CQN36" s="7"/>
      <c r="CQO36" s="6"/>
      <c r="CQP36" s="6"/>
      <c r="CQQ36" s="27"/>
      <c r="CQR36" s="27"/>
      <c r="CQS36" s="27"/>
      <c r="CQT36" s="27"/>
      <c r="CQU36" s="28"/>
      <c r="CQV36" s="28"/>
      <c r="CQW36" s="28"/>
      <c r="CQX36" s="28"/>
      <c r="CQY36" s="7"/>
      <c r="CQZ36" s="7"/>
      <c r="CRA36" s="6"/>
      <c r="CRB36" s="6"/>
      <c r="CRC36" s="27"/>
      <c r="CRD36" s="27"/>
      <c r="CRE36" s="27"/>
      <c r="CRF36" s="27"/>
      <c r="CRG36" s="28"/>
      <c r="CRH36" s="28"/>
      <c r="CRI36" s="28"/>
      <c r="CRJ36" s="28"/>
      <c r="CRK36" s="7"/>
      <c r="CRL36" s="7"/>
      <c r="CRM36" s="6"/>
      <c r="CRN36" s="6"/>
      <c r="CRO36" s="27"/>
      <c r="CRP36" s="27"/>
      <c r="CRQ36" s="27"/>
      <c r="CRR36" s="27"/>
      <c r="CRS36" s="28"/>
      <c r="CRT36" s="28"/>
      <c r="CRU36" s="28"/>
      <c r="CRV36" s="28"/>
      <c r="CRW36" s="7"/>
      <c r="CRX36" s="7"/>
      <c r="CRY36" s="6"/>
      <c r="CRZ36" s="6"/>
      <c r="CSA36" s="27"/>
      <c r="CSB36" s="27"/>
      <c r="CSC36" s="27"/>
      <c r="CSD36" s="27"/>
      <c r="CSE36" s="28"/>
      <c r="CSF36" s="28"/>
      <c r="CSG36" s="28"/>
      <c r="CSH36" s="28"/>
      <c r="CSI36" s="7"/>
      <c r="CSJ36" s="7"/>
      <c r="CSK36" s="6"/>
      <c r="CSL36" s="6"/>
      <c r="CSM36" s="27"/>
      <c r="CSN36" s="27"/>
      <c r="CSO36" s="27"/>
      <c r="CSP36" s="27"/>
      <c r="CSQ36" s="28"/>
      <c r="CSR36" s="28"/>
      <c r="CSS36" s="28"/>
      <c r="CST36" s="28"/>
      <c r="CSU36" s="7"/>
      <c r="CSV36" s="7"/>
      <c r="CSW36" s="6"/>
      <c r="CSX36" s="6"/>
      <c r="CSY36" s="27"/>
      <c r="CSZ36" s="27"/>
      <c r="CTA36" s="27"/>
      <c r="CTB36" s="27"/>
      <c r="CTC36" s="28"/>
      <c r="CTD36" s="28"/>
      <c r="CTE36" s="28"/>
      <c r="CTF36" s="28"/>
      <c r="CTG36" s="7"/>
      <c r="CTH36" s="7"/>
      <c r="CTI36" s="6"/>
      <c r="CTJ36" s="6"/>
      <c r="CTK36" s="27"/>
      <c r="CTL36" s="27"/>
      <c r="CTM36" s="27"/>
      <c r="CTN36" s="27"/>
      <c r="CTO36" s="28"/>
      <c r="CTP36" s="28"/>
      <c r="CTQ36" s="28"/>
      <c r="CTR36" s="28"/>
      <c r="CTS36" s="7"/>
      <c r="CTT36" s="7"/>
      <c r="CTU36" s="6"/>
      <c r="CTV36" s="6"/>
      <c r="CTW36" s="27"/>
      <c r="CTX36" s="27"/>
      <c r="CTY36" s="27"/>
      <c r="CTZ36" s="27"/>
      <c r="CUA36" s="28"/>
      <c r="CUB36" s="28"/>
      <c r="CUC36" s="28"/>
      <c r="CUD36" s="28"/>
      <c r="CUE36" s="7"/>
      <c r="CUF36" s="7"/>
      <c r="CUG36" s="6"/>
      <c r="CUH36" s="6"/>
      <c r="CUI36" s="27"/>
      <c r="CUJ36" s="27"/>
      <c r="CUK36" s="27"/>
      <c r="CUL36" s="27"/>
      <c r="CUM36" s="28"/>
      <c r="CUN36" s="28"/>
      <c r="CUO36" s="28"/>
      <c r="CUP36" s="28"/>
      <c r="CUQ36" s="7"/>
      <c r="CUR36" s="7"/>
      <c r="CUS36" s="6"/>
      <c r="CUT36" s="6"/>
      <c r="CUU36" s="27"/>
      <c r="CUV36" s="27"/>
      <c r="CUW36" s="27"/>
      <c r="CUX36" s="27"/>
      <c r="CUY36" s="28"/>
      <c r="CUZ36" s="28"/>
      <c r="CVA36" s="28"/>
      <c r="CVB36" s="28"/>
      <c r="CVC36" s="7"/>
      <c r="CVD36" s="7"/>
      <c r="CVE36" s="6"/>
      <c r="CVF36" s="6"/>
      <c r="CVG36" s="27"/>
      <c r="CVH36" s="27"/>
      <c r="CVI36" s="27"/>
      <c r="CVJ36" s="27"/>
      <c r="CVK36" s="28"/>
      <c r="CVL36" s="28"/>
      <c r="CVM36" s="28"/>
      <c r="CVN36" s="28"/>
      <c r="CVO36" s="7"/>
      <c r="CVP36" s="7"/>
      <c r="CVQ36" s="6"/>
      <c r="CVR36" s="6"/>
      <c r="CVS36" s="27"/>
      <c r="CVT36" s="27"/>
      <c r="CVU36" s="27"/>
      <c r="CVV36" s="27"/>
      <c r="CVW36" s="28"/>
      <c r="CVX36" s="28"/>
      <c r="CVY36" s="28"/>
      <c r="CVZ36" s="28"/>
      <c r="CWA36" s="7"/>
      <c r="CWB36" s="7"/>
      <c r="CWC36" s="6"/>
      <c r="CWD36" s="6"/>
      <c r="CWE36" s="27"/>
      <c r="CWF36" s="27"/>
      <c r="CWG36" s="27"/>
      <c r="CWH36" s="27"/>
      <c r="CWI36" s="28"/>
      <c r="CWJ36" s="28"/>
      <c r="CWK36" s="28"/>
      <c r="CWL36" s="28"/>
      <c r="CWM36" s="7"/>
      <c r="CWN36" s="7"/>
      <c r="CWO36" s="6"/>
      <c r="CWP36" s="6"/>
      <c r="CWQ36" s="27"/>
      <c r="CWR36" s="27"/>
      <c r="CWS36" s="27"/>
      <c r="CWT36" s="27"/>
      <c r="CWU36" s="28"/>
      <c r="CWV36" s="28"/>
      <c r="CWW36" s="28"/>
      <c r="CWX36" s="28"/>
      <c r="CWY36" s="7"/>
      <c r="CWZ36" s="7"/>
      <c r="CXA36" s="6"/>
      <c r="CXB36" s="6"/>
      <c r="CXC36" s="27"/>
      <c r="CXD36" s="27"/>
      <c r="CXE36" s="27"/>
      <c r="CXF36" s="27"/>
      <c r="CXG36" s="28"/>
      <c r="CXH36" s="28"/>
      <c r="CXI36" s="28"/>
      <c r="CXJ36" s="28"/>
      <c r="CXK36" s="7"/>
      <c r="CXL36" s="7"/>
      <c r="CXM36" s="6"/>
      <c r="CXN36" s="6"/>
      <c r="CXO36" s="27"/>
      <c r="CXP36" s="27"/>
      <c r="CXQ36" s="27"/>
      <c r="CXR36" s="27"/>
      <c r="CXS36" s="28"/>
      <c r="CXT36" s="28"/>
      <c r="CXU36" s="28"/>
      <c r="CXV36" s="28"/>
      <c r="CXW36" s="7"/>
      <c r="CXX36" s="7"/>
      <c r="CXY36" s="6"/>
      <c r="CXZ36" s="6"/>
      <c r="CYA36" s="27"/>
      <c r="CYB36" s="27"/>
      <c r="CYC36" s="27"/>
      <c r="CYD36" s="27"/>
      <c r="CYE36" s="28"/>
      <c r="CYF36" s="28"/>
      <c r="CYG36" s="28"/>
      <c r="CYH36" s="28"/>
      <c r="CYI36" s="7"/>
      <c r="CYJ36" s="7"/>
      <c r="CYK36" s="6"/>
      <c r="CYL36" s="6"/>
      <c r="CYM36" s="27"/>
      <c r="CYN36" s="27"/>
      <c r="CYO36" s="27"/>
      <c r="CYP36" s="27"/>
      <c r="CYQ36" s="28"/>
      <c r="CYR36" s="28"/>
      <c r="CYS36" s="28"/>
      <c r="CYT36" s="28"/>
      <c r="CYU36" s="7"/>
      <c r="CYV36" s="7"/>
      <c r="CYW36" s="6"/>
      <c r="CYX36" s="6"/>
      <c r="CYY36" s="27"/>
      <c r="CYZ36" s="27"/>
      <c r="CZA36" s="27"/>
      <c r="CZB36" s="27"/>
      <c r="CZC36" s="28"/>
      <c r="CZD36" s="28"/>
      <c r="CZE36" s="28"/>
      <c r="CZF36" s="28"/>
      <c r="CZG36" s="7"/>
      <c r="CZH36" s="7"/>
      <c r="CZI36" s="6"/>
      <c r="CZJ36" s="6"/>
      <c r="CZK36" s="27"/>
      <c r="CZL36" s="27"/>
      <c r="CZM36" s="27"/>
      <c r="CZN36" s="27"/>
      <c r="CZO36" s="28"/>
      <c r="CZP36" s="28"/>
      <c r="CZQ36" s="28"/>
      <c r="CZR36" s="28"/>
      <c r="CZS36" s="7"/>
      <c r="CZT36" s="7"/>
      <c r="CZU36" s="6"/>
      <c r="CZV36" s="6"/>
      <c r="CZW36" s="27"/>
      <c r="CZX36" s="27"/>
      <c r="CZY36" s="27"/>
      <c r="CZZ36" s="27"/>
      <c r="DAA36" s="28"/>
      <c r="DAB36" s="28"/>
      <c r="DAC36" s="28"/>
      <c r="DAD36" s="28"/>
      <c r="DAE36" s="7"/>
      <c r="DAF36" s="7"/>
      <c r="DAG36" s="6"/>
      <c r="DAH36" s="6"/>
      <c r="DAI36" s="27"/>
      <c r="DAJ36" s="27"/>
      <c r="DAK36" s="27"/>
      <c r="DAL36" s="27"/>
      <c r="DAM36" s="28"/>
      <c r="DAN36" s="28"/>
      <c r="DAO36" s="28"/>
      <c r="DAP36" s="28"/>
      <c r="DAQ36" s="7"/>
      <c r="DAR36" s="7"/>
      <c r="DAS36" s="6"/>
      <c r="DAT36" s="6"/>
      <c r="DAU36" s="27"/>
      <c r="DAV36" s="27"/>
      <c r="DAW36" s="27"/>
      <c r="DAX36" s="27"/>
      <c r="DAY36" s="28"/>
      <c r="DAZ36" s="28"/>
      <c r="DBA36" s="28"/>
      <c r="DBB36" s="28"/>
      <c r="DBC36" s="7"/>
      <c r="DBD36" s="7"/>
      <c r="DBE36" s="6"/>
      <c r="DBF36" s="6"/>
      <c r="DBG36" s="27"/>
      <c r="DBH36" s="27"/>
      <c r="DBI36" s="27"/>
      <c r="DBJ36" s="27"/>
      <c r="DBK36" s="28"/>
      <c r="DBL36" s="28"/>
      <c r="DBM36" s="28"/>
      <c r="DBN36" s="28"/>
      <c r="DBO36" s="7"/>
      <c r="DBP36" s="7"/>
      <c r="DBQ36" s="6"/>
      <c r="DBR36" s="6"/>
      <c r="DBS36" s="27"/>
      <c r="DBT36" s="27"/>
      <c r="DBU36" s="27"/>
      <c r="DBV36" s="27"/>
      <c r="DBW36" s="28"/>
      <c r="DBX36" s="28"/>
      <c r="DBY36" s="28"/>
      <c r="DBZ36" s="28"/>
      <c r="DCA36" s="7"/>
      <c r="DCB36" s="7"/>
      <c r="DCC36" s="6"/>
      <c r="DCD36" s="6"/>
      <c r="DCE36" s="27"/>
      <c r="DCF36" s="27"/>
      <c r="DCG36" s="27"/>
      <c r="DCH36" s="27"/>
      <c r="DCI36" s="28"/>
      <c r="DCJ36" s="28"/>
      <c r="DCK36" s="28"/>
      <c r="DCL36" s="28"/>
      <c r="DCM36" s="7"/>
      <c r="DCN36" s="7"/>
      <c r="DCO36" s="6"/>
      <c r="DCP36" s="6"/>
      <c r="DCQ36" s="27"/>
      <c r="DCR36" s="27"/>
      <c r="DCS36" s="27"/>
      <c r="DCT36" s="27"/>
      <c r="DCU36" s="28"/>
      <c r="DCV36" s="28"/>
      <c r="DCW36" s="28"/>
      <c r="DCX36" s="28"/>
      <c r="DCY36" s="7"/>
      <c r="DCZ36" s="7"/>
      <c r="DDA36" s="6"/>
      <c r="DDB36" s="6"/>
      <c r="DDC36" s="27"/>
      <c r="DDD36" s="27"/>
      <c r="DDE36" s="27"/>
      <c r="DDF36" s="27"/>
      <c r="DDG36" s="28"/>
      <c r="DDH36" s="28"/>
      <c r="DDI36" s="28"/>
      <c r="DDJ36" s="28"/>
      <c r="DDK36" s="7"/>
      <c r="DDL36" s="7"/>
      <c r="DDM36" s="6"/>
      <c r="DDN36" s="6"/>
      <c r="DDO36" s="27"/>
      <c r="DDP36" s="27"/>
      <c r="DDQ36" s="27"/>
      <c r="DDR36" s="27"/>
      <c r="DDS36" s="28"/>
      <c r="DDT36" s="28"/>
      <c r="DDU36" s="28"/>
      <c r="DDV36" s="28"/>
      <c r="DDW36" s="7"/>
      <c r="DDX36" s="7"/>
      <c r="DDY36" s="6"/>
      <c r="DDZ36" s="6"/>
      <c r="DEA36" s="27"/>
      <c r="DEB36" s="27"/>
      <c r="DEC36" s="27"/>
      <c r="DED36" s="27"/>
      <c r="DEE36" s="28"/>
      <c r="DEF36" s="28"/>
      <c r="DEG36" s="28"/>
      <c r="DEH36" s="28"/>
      <c r="DEI36" s="7"/>
      <c r="DEJ36" s="7"/>
      <c r="DEK36" s="6"/>
      <c r="DEL36" s="6"/>
      <c r="DEM36" s="27"/>
      <c r="DEN36" s="27"/>
      <c r="DEO36" s="27"/>
      <c r="DEP36" s="27"/>
      <c r="DEQ36" s="28"/>
      <c r="DER36" s="28"/>
      <c r="DES36" s="28"/>
      <c r="DET36" s="28"/>
      <c r="DEU36" s="7"/>
      <c r="DEV36" s="7"/>
      <c r="DEW36" s="6"/>
      <c r="DEX36" s="6"/>
      <c r="DEY36" s="27"/>
      <c r="DEZ36" s="27"/>
      <c r="DFA36" s="27"/>
      <c r="DFB36" s="27"/>
      <c r="DFC36" s="28"/>
      <c r="DFD36" s="28"/>
      <c r="DFE36" s="28"/>
      <c r="DFF36" s="28"/>
      <c r="DFG36" s="7"/>
      <c r="DFH36" s="7"/>
      <c r="DFI36" s="6"/>
      <c r="DFJ36" s="6"/>
      <c r="DFK36" s="27"/>
      <c r="DFL36" s="27"/>
      <c r="DFM36" s="27"/>
      <c r="DFN36" s="27"/>
      <c r="DFO36" s="28"/>
      <c r="DFP36" s="28"/>
      <c r="DFQ36" s="28"/>
      <c r="DFR36" s="28"/>
      <c r="DFS36" s="7"/>
      <c r="DFT36" s="7"/>
      <c r="DFU36" s="6"/>
      <c r="DFV36" s="6"/>
      <c r="DFW36" s="27"/>
      <c r="DFX36" s="27"/>
      <c r="DFY36" s="27"/>
      <c r="DFZ36" s="27"/>
      <c r="DGA36" s="28"/>
      <c r="DGB36" s="28"/>
      <c r="DGC36" s="28"/>
      <c r="DGD36" s="28"/>
      <c r="DGE36" s="7"/>
      <c r="DGF36" s="7"/>
      <c r="DGG36" s="6"/>
      <c r="DGH36" s="6"/>
      <c r="DGI36" s="27"/>
      <c r="DGJ36" s="27"/>
      <c r="DGK36" s="27"/>
      <c r="DGL36" s="27"/>
      <c r="DGM36" s="28"/>
      <c r="DGN36" s="28"/>
      <c r="DGO36" s="28"/>
      <c r="DGP36" s="28"/>
      <c r="DGQ36" s="7"/>
      <c r="DGR36" s="7"/>
      <c r="DGS36" s="6"/>
      <c r="DGT36" s="6"/>
      <c r="DGU36" s="27"/>
      <c r="DGV36" s="27"/>
      <c r="DGW36" s="27"/>
      <c r="DGX36" s="27"/>
      <c r="DGY36" s="28"/>
      <c r="DGZ36" s="28"/>
      <c r="DHA36" s="28"/>
      <c r="DHB36" s="28"/>
      <c r="DHC36" s="7"/>
      <c r="DHD36" s="7"/>
      <c r="DHE36" s="6"/>
      <c r="DHF36" s="6"/>
      <c r="DHG36" s="27"/>
      <c r="DHH36" s="27"/>
      <c r="DHI36" s="27"/>
      <c r="DHJ36" s="27"/>
      <c r="DHK36" s="28"/>
      <c r="DHL36" s="28"/>
      <c r="DHM36" s="28"/>
      <c r="DHN36" s="28"/>
      <c r="DHO36" s="7"/>
      <c r="DHP36" s="7"/>
      <c r="DHQ36" s="6"/>
      <c r="DHR36" s="6"/>
      <c r="DHS36" s="27"/>
      <c r="DHT36" s="27"/>
      <c r="DHU36" s="27"/>
      <c r="DHV36" s="27"/>
      <c r="DHW36" s="28"/>
      <c r="DHX36" s="28"/>
      <c r="DHY36" s="28"/>
      <c r="DHZ36" s="28"/>
      <c r="DIA36" s="7"/>
      <c r="DIB36" s="7"/>
      <c r="DIC36" s="6"/>
      <c r="DID36" s="6"/>
      <c r="DIE36" s="27"/>
      <c r="DIF36" s="27"/>
      <c r="DIG36" s="27"/>
      <c r="DIH36" s="27"/>
      <c r="DII36" s="28"/>
      <c r="DIJ36" s="28"/>
      <c r="DIK36" s="28"/>
      <c r="DIL36" s="28"/>
      <c r="DIM36" s="7"/>
      <c r="DIN36" s="7"/>
      <c r="DIO36" s="6"/>
      <c r="DIP36" s="6"/>
      <c r="DIQ36" s="27"/>
      <c r="DIR36" s="27"/>
      <c r="DIS36" s="27"/>
      <c r="DIT36" s="27"/>
      <c r="DIU36" s="28"/>
      <c r="DIV36" s="28"/>
      <c r="DIW36" s="28"/>
      <c r="DIX36" s="28"/>
      <c r="DIY36" s="7"/>
      <c r="DIZ36" s="7"/>
      <c r="DJA36" s="6"/>
      <c r="DJB36" s="6"/>
      <c r="DJC36" s="27"/>
      <c r="DJD36" s="27"/>
      <c r="DJE36" s="27"/>
      <c r="DJF36" s="27"/>
      <c r="DJG36" s="28"/>
      <c r="DJH36" s="28"/>
      <c r="DJI36" s="28"/>
      <c r="DJJ36" s="28"/>
      <c r="DJK36" s="7"/>
      <c r="DJL36" s="7"/>
      <c r="DJM36" s="6"/>
      <c r="DJN36" s="6"/>
      <c r="DJO36" s="27"/>
      <c r="DJP36" s="27"/>
      <c r="DJQ36" s="27"/>
      <c r="DJR36" s="27"/>
      <c r="DJS36" s="28"/>
      <c r="DJT36" s="28"/>
      <c r="DJU36" s="28"/>
      <c r="DJV36" s="28"/>
      <c r="DJW36" s="7"/>
      <c r="DJX36" s="7"/>
      <c r="DJY36" s="6"/>
      <c r="DJZ36" s="6"/>
      <c r="DKA36" s="27"/>
      <c r="DKB36" s="27"/>
      <c r="DKC36" s="27"/>
      <c r="DKD36" s="27"/>
      <c r="DKE36" s="28"/>
      <c r="DKF36" s="28"/>
      <c r="DKG36" s="28"/>
      <c r="DKH36" s="28"/>
      <c r="DKI36" s="7"/>
      <c r="DKJ36" s="7"/>
      <c r="DKK36" s="6"/>
      <c r="DKL36" s="6"/>
      <c r="DKM36" s="27"/>
      <c r="DKN36" s="27"/>
      <c r="DKO36" s="27"/>
      <c r="DKP36" s="27"/>
      <c r="DKQ36" s="28"/>
      <c r="DKR36" s="28"/>
      <c r="DKS36" s="28"/>
      <c r="DKT36" s="28"/>
      <c r="DKU36" s="7"/>
      <c r="DKV36" s="7"/>
      <c r="DKW36" s="6"/>
      <c r="DKX36" s="6"/>
      <c r="DKY36" s="27"/>
      <c r="DKZ36" s="27"/>
      <c r="DLA36" s="27"/>
      <c r="DLB36" s="27"/>
      <c r="DLC36" s="28"/>
      <c r="DLD36" s="28"/>
      <c r="DLE36" s="28"/>
      <c r="DLF36" s="28"/>
      <c r="DLG36" s="7"/>
      <c r="DLH36" s="7"/>
      <c r="DLI36" s="6"/>
      <c r="DLJ36" s="6"/>
      <c r="DLK36" s="27"/>
      <c r="DLL36" s="27"/>
      <c r="DLM36" s="27"/>
      <c r="DLN36" s="27"/>
      <c r="DLO36" s="28"/>
      <c r="DLP36" s="28"/>
      <c r="DLQ36" s="28"/>
      <c r="DLR36" s="28"/>
      <c r="DLS36" s="7"/>
      <c r="DLT36" s="7"/>
      <c r="DLU36" s="6"/>
      <c r="DLV36" s="6"/>
      <c r="DLW36" s="27"/>
      <c r="DLX36" s="27"/>
      <c r="DLY36" s="27"/>
      <c r="DLZ36" s="27"/>
      <c r="DMA36" s="28"/>
      <c r="DMB36" s="28"/>
      <c r="DMC36" s="28"/>
      <c r="DMD36" s="28"/>
      <c r="DME36" s="7"/>
      <c r="DMF36" s="7"/>
      <c r="DMG36" s="6"/>
      <c r="DMH36" s="6"/>
      <c r="DMI36" s="27"/>
      <c r="DMJ36" s="27"/>
      <c r="DMK36" s="27"/>
      <c r="DML36" s="27"/>
      <c r="DMM36" s="28"/>
      <c r="DMN36" s="28"/>
      <c r="DMO36" s="28"/>
      <c r="DMP36" s="28"/>
      <c r="DMQ36" s="7"/>
      <c r="DMR36" s="7"/>
      <c r="DMS36" s="6"/>
      <c r="DMT36" s="6"/>
      <c r="DMU36" s="27"/>
      <c r="DMV36" s="27"/>
      <c r="DMW36" s="27"/>
      <c r="DMX36" s="27"/>
      <c r="DMY36" s="28"/>
      <c r="DMZ36" s="28"/>
      <c r="DNA36" s="28"/>
      <c r="DNB36" s="28"/>
      <c r="DNC36" s="7"/>
      <c r="DND36" s="7"/>
      <c r="DNE36" s="6"/>
      <c r="DNF36" s="6"/>
      <c r="DNG36" s="27"/>
      <c r="DNH36" s="27"/>
      <c r="DNI36" s="27"/>
      <c r="DNJ36" s="27"/>
      <c r="DNK36" s="28"/>
      <c r="DNL36" s="28"/>
      <c r="DNM36" s="28"/>
      <c r="DNN36" s="28"/>
      <c r="DNO36" s="7"/>
      <c r="DNP36" s="7"/>
      <c r="DNQ36" s="6"/>
      <c r="DNR36" s="6"/>
      <c r="DNS36" s="27"/>
      <c r="DNT36" s="27"/>
      <c r="DNU36" s="27"/>
      <c r="DNV36" s="27"/>
      <c r="DNW36" s="28"/>
      <c r="DNX36" s="28"/>
      <c r="DNY36" s="28"/>
      <c r="DNZ36" s="28"/>
      <c r="DOA36" s="7"/>
      <c r="DOB36" s="7"/>
      <c r="DOC36" s="6"/>
      <c r="DOD36" s="6"/>
      <c r="DOE36" s="27"/>
      <c r="DOF36" s="27"/>
      <c r="DOG36" s="27"/>
      <c r="DOH36" s="27"/>
      <c r="DOI36" s="28"/>
      <c r="DOJ36" s="28"/>
      <c r="DOK36" s="28"/>
      <c r="DOL36" s="28"/>
      <c r="DOM36" s="7"/>
      <c r="DON36" s="7"/>
      <c r="DOO36" s="6"/>
      <c r="DOP36" s="6"/>
      <c r="DOQ36" s="27"/>
      <c r="DOR36" s="27"/>
      <c r="DOS36" s="27"/>
      <c r="DOT36" s="27"/>
      <c r="DOU36" s="28"/>
      <c r="DOV36" s="28"/>
      <c r="DOW36" s="28"/>
      <c r="DOX36" s="28"/>
      <c r="DOY36" s="7"/>
      <c r="DOZ36" s="7"/>
      <c r="DPA36" s="6"/>
      <c r="DPB36" s="6"/>
      <c r="DPC36" s="27"/>
      <c r="DPD36" s="27"/>
      <c r="DPE36" s="27"/>
      <c r="DPF36" s="27"/>
      <c r="DPG36" s="28"/>
      <c r="DPH36" s="28"/>
      <c r="DPI36" s="28"/>
      <c r="DPJ36" s="28"/>
      <c r="DPK36" s="7"/>
      <c r="DPL36" s="7"/>
      <c r="DPM36" s="6"/>
      <c r="DPN36" s="6"/>
      <c r="DPO36" s="27"/>
      <c r="DPP36" s="27"/>
      <c r="DPQ36" s="27"/>
      <c r="DPR36" s="27"/>
      <c r="DPS36" s="28"/>
      <c r="DPT36" s="28"/>
      <c r="DPU36" s="28"/>
      <c r="DPV36" s="28"/>
      <c r="DPW36" s="7"/>
      <c r="DPX36" s="7"/>
      <c r="DPY36" s="6"/>
      <c r="DPZ36" s="6"/>
      <c r="DQA36" s="27"/>
      <c r="DQB36" s="27"/>
      <c r="DQC36" s="27"/>
      <c r="DQD36" s="27"/>
      <c r="DQE36" s="28"/>
      <c r="DQF36" s="28"/>
      <c r="DQG36" s="28"/>
      <c r="DQH36" s="28"/>
      <c r="DQI36" s="7"/>
      <c r="DQJ36" s="7"/>
      <c r="DQK36" s="6"/>
      <c r="DQL36" s="6"/>
      <c r="DQM36" s="27"/>
      <c r="DQN36" s="27"/>
      <c r="DQO36" s="27"/>
      <c r="DQP36" s="27"/>
      <c r="DQQ36" s="28"/>
      <c r="DQR36" s="28"/>
      <c r="DQS36" s="28"/>
      <c r="DQT36" s="28"/>
      <c r="DQU36" s="7"/>
      <c r="DQV36" s="7"/>
      <c r="DQW36" s="6"/>
      <c r="DQX36" s="6"/>
      <c r="DQY36" s="27"/>
      <c r="DQZ36" s="27"/>
      <c r="DRA36" s="27"/>
      <c r="DRB36" s="27"/>
      <c r="DRC36" s="28"/>
      <c r="DRD36" s="28"/>
      <c r="DRE36" s="28"/>
      <c r="DRF36" s="28"/>
      <c r="DRG36" s="7"/>
      <c r="DRH36" s="7"/>
      <c r="DRI36" s="6"/>
      <c r="DRJ36" s="6"/>
      <c r="DRK36" s="27"/>
      <c r="DRL36" s="27"/>
      <c r="DRM36" s="27"/>
      <c r="DRN36" s="27"/>
      <c r="DRO36" s="28"/>
      <c r="DRP36" s="28"/>
      <c r="DRQ36" s="28"/>
      <c r="DRR36" s="28"/>
      <c r="DRS36" s="7"/>
      <c r="DRT36" s="7"/>
      <c r="DRU36" s="6"/>
      <c r="DRV36" s="6"/>
      <c r="DRW36" s="27"/>
      <c r="DRX36" s="27"/>
      <c r="DRY36" s="27"/>
      <c r="DRZ36" s="27"/>
      <c r="DSA36" s="28"/>
      <c r="DSB36" s="28"/>
      <c r="DSC36" s="28"/>
      <c r="DSD36" s="28"/>
      <c r="DSE36" s="7"/>
      <c r="DSF36" s="7"/>
      <c r="DSG36" s="6"/>
      <c r="DSH36" s="6"/>
      <c r="DSI36" s="27"/>
      <c r="DSJ36" s="27"/>
      <c r="DSK36" s="27"/>
      <c r="DSL36" s="27"/>
      <c r="DSM36" s="28"/>
      <c r="DSN36" s="28"/>
      <c r="DSO36" s="28"/>
      <c r="DSP36" s="28"/>
      <c r="DSQ36" s="7"/>
      <c r="DSR36" s="7"/>
      <c r="DSS36" s="6"/>
      <c r="DST36" s="6"/>
      <c r="DSU36" s="27"/>
      <c r="DSV36" s="27"/>
      <c r="DSW36" s="27"/>
      <c r="DSX36" s="27"/>
      <c r="DSY36" s="28"/>
      <c r="DSZ36" s="28"/>
      <c r="DTA36" s="28"/>
      <c r="DTB36" s="28"/>
      <c r="DTC36" s="7"/>
      <c r="DTD36" s="7"/>
      <c r="DTE36" s="6"/>
      <c r="DTF36" s="6"/>
      <c r="DTG36" s="27"/>
      <c r="DTH36" s="27"/>
      <c r="DTI36" s="27"/>
      <c r="DTJ36" s="27"/>
      <c r="DTK36" s="28"/>
      <c r="DTL36" s="28"/>
      <c r="DTM36" s="28"/>
      <c r="DTN36" s="28"/>
      <c r="DTO36" s="7"/>
      <c r="DTP36" s="7"/>
      <c r="DTQ36" s="6"/>
      <c r="DTR36" s="6"/>
      <c r="DTS36" s="27"/>
      <c r="DTT36" s="27"/>
      <c r="DTU36" s="27"/>
      <c r="DTV36" s="27"/>
      <c r="DTW36" s="28"/>
      <c r="DTX36" s="28"/>
      <c r="DTY36" s="28"/>
      <c r="DTZ36" s="28"/>
      <c r="DUA36" s="7"/>
      <c r="DUB36" s="7"/>
      <c r="DUC36" s="6"/>
      <c r="DUD36" s="6"/>
      <c r="DUE36" s="27"/>
      <c r="DUF36" s="27"/>
      <c r="DUG36" s="27"/>
      <c r="DUH36" s="27"/>
      <c r="DUI36" s="28"/>
      <c r="DUJ36" s="28"/>
      <c r="DUK36" s="28"/>
      <c r="DUL36" s="28"/>
      <c r="DUM36" s="7"/>
      <c r="DUN36" s="7"/>
      <c r="DUO36" s="6"/>
      <c r="DUP36" s="6"/>
      <c r="DUQ36" s="27"/>
      <c r="DUR36" s="27"/>
      <c r="DUS36" s="27"/>
      <c r="DUT36" s="27"/>
      <c r="DUU36" s="28"/>
      <c r="DUV36" s="28"/>
      <c r="DUW36" s="28"/>
      <c r="DUX36" s="28"/>
      <c r="DUY36" s="7"/>
      <c r="DUZ36" s="7"/>
      <c r="DVA36" s="6"/>
      <c r="DVB36" s="6"/>
      <c r="DVC36" s="27"/>
      <c r="DVD36" s="27"/>
      <c r="DVE36" s="27"/>
      <c r="DVF36" s="27"/>
      <c r="DVG36" s="28"/>
      <c r="DVH36" s="28"/>
      <c r="DVI36" s="28"/>
      <c r="DVJ36" s="28"/>
      <c r="DVK36" s="7"/>
      <c r="DVL36" s="7"/>
      <c r="DVM36" s="6"/>
      <c r="DVN36" s="6"/>
      <c r="DVO36" s="27"/>
      <c r="DVP36" s="27"/>
      <c r="DVQ36" s="27"/>
      <c r="DVR36" s="27"/>
      <c r="DVS36" s="28"/>
      <c r="DVT36" s="28"/>
      <c r="DVU36" s="28"/>
      <c r="DVV36" s="28"/>
      <c r="DVW36" s="7"/>
      <c r="DVX36" s="7"/>
      <c r="DVY36" s="6"/>
      <c r="DVZ36" s="6"/>
      <c r="DWA36" s="27"/>
      <c r="DWB36" s="27"/>
      <c r="DWC36" s="27"/>
      <c r="DWD36" s="27"/>
      <c r="DWE36" s="28"/>
      <c r="DWF36" s="28"/>
      <c r="DWG36" s="28"/>
      <c r="DWH36" s="28"/>
      <c r="DWI36" s="7"/>
      <c r="DWJ36" s="7"/>
      <c r="DWK36" s="6"/>
      <c r="DWL36" s="6"/>
      <c r="DWM36" s="27"/>
      <c r="DWN36" s="27"/>
      <c r="DWO36" s="27"/>
      <c r="DWP36" s="27"/>
      <c r="DWQ36" s="28"/>
      <c r="DWR36" s="28"/>
      <c r="DWS36" s="28"/>
      <c r="DWT36" s="28"/>
      <c r="DWU36" s="7"/>
      <c r="DWV36" s="7"/>
      <c r="DWW36" s="6"/>
      <c r="DWX36" s="6"/>
      <c r="DWY36" s="27"/>
      <c r="DWZ36" s="27"/>
      <c r="DXA36" s="27"/>
      <c r="DXB36" s="27"/>
      <c r="DXC36" s="28"/>
      <c r="DXD36" s="28"/>
      <c r="DXE36" s="28"/>
      <c r="DXF36" s="28"/>
      <c r="DXG36" s="7"/>
      <c r="DXH36" s="7"/>
      <c r="DXI36" s="6"/>
      <c r="DXJ36" s="6"/>
      <c r="DXK36" s="27"/>
      <c r="DXL36" s="27"/>
      <c r="DXM36" s="27"/>
      <c r="DXN36" s="27"/>
      <c r="DXO36" s="28"/>
      <c r="DXP36" s="28"/>
      <c r="DXQ36" s="28"/>
      <c r="DXR36" s="28"/>
      <c r="DXS36" s="7"/>
      <c r="DXT36" s="7"/>
      <c r="DXU36" s="6"/>
      <c r="DXV36" s="6"/>
      <c r="DXW36" s="27"/>
      <c r="DXX36" s="27"/>
      <c r="DXY36" s="27"/>
      <c r="DXZ36" s="27"/>
      <c r="DYA36" s="28"/>
      <c r="DYB36" s="28"/>
      <c r="DYC36" s="28"/>
      <c r="DYD36" s="28"/>
      <c r="DYE36" s="7"/>
      <c r="DYF36" s="7"/>
      <c r="DYG36" s="6"/>
      <c r="DYH36" s="6"/>
      <c r="DYI36" s="27"/>
      <c r="DYJ36" s="27"/>
      <c r="DYK36" s="27"/>
      <c r="DYL36" s="27"/>
      <c r="DYM36" s="28"/>
      <c r="DYN36" s="28"/>
      <c r="DYO36" s="28"/>
      <c r="DYP36" s="28"/>
      <c r="DYQ36" s="7"/>
      <c r="DYR36" s="7"/>
      <c r="DYS36" s="6"/>
      <c r="DYT36" s="6"/>
      <c r="DYU36" s="27"/>
      <c r="DYV36" s="27"/>
      <c r="DYW36" s="27"/>
      <c r="DYX36" s="27"/>
      <c r="DYY36" s="28"/>
      <c r="DYZ36" s="28"/>
      <c r="DZA36" s="28"/>
      <c r="DZB36" s="28"/>
      <c r="DZC36" s="7"/>
      <c r="DZD36" s="7"/>
      <c r="DZE36" s="6"/>
      <c r="DZF36" s="6"/>
      <c r="DZG36" s="27"/>
      <c r="DZH36" s="27"/>
      <c r="DZI36" s="27"/>
      <c r="DZJ36" s="27"/>
      <c r="DZK36" s="28"/>
      <c r="DZL36" s="28"/>
      <c r="DZM36" s="28"/>
      <c r="DZN36" s="28"/>
      <c r="DZO36" s="7"/>
      <c r="DZP36" s="7"/>
      <c r="DZQ36" s="6"/>
      <c r="DZR36" s="6"/>
      <c r="DZS36" s="27"/>
      <c r="DZT36" s="27"/>
      <c r="DZU36" s="27"/>
      <c r="DZV36" s="27"/>
      <c r="DZW36" s="28"/>
      <c r="DZX36" s="28"/>
      <c r="DZY36" s="28"/>
      <c r="DZZ36" s="28"/>
      <c r="EAA36" s="7"/>
      <c r="EAB36" s="7"/>
      <c r="EAC36" s="6"/>
      <c r="EAD36" s="6"/>
      <c r="EAE36" s="27"/>
      <c r="EAF36" s="27"/>
      <c r="EAG36" s="27"/>
      <c r="EAH36" s="27"/>
      <c r="EAI36" s="28"/>
      <c r="EAJ36" s="28"/>
      <c r="EAK36" s="28"/>
      <c r="EAL36" s="28"/>
      <c r="EAM36" s="7"/>
      <c r="EAN36" s="7"/>
      <c r="EAO36" s="6"/>
      <c r="EAP36" s="6"/>
      <c r="EAQ36" s="27"/>
      <c r="EAR36" s="27"/>
      <c r="EAS36" s="27"/>
      <c r="EAT36" s="27"/>
      <c r="EAU36" s="28"/>
      <c r="EAV36" s="28"/>
      <c r="EAW36" s="28"/>
      <c r="EAX36" s="28"/>
      <c r="EAY36" s="7"/>
      <c r="EAZ36" s="7"/>
      <c r="EBA36" s="6"/>
      <c r="EBB36" s="6"/>
      <c r="EBC36" s="27"/>
      <c r="EBD36" s="27"/>
      <c r="EBE36" s="27"/>
      <c r="EBF36" s="27"/>
      <c r="EBG36" s="28"/>
      <c r="EBH36" s="28"/>
      <c r="EBI36" s="28"/>
      <c r="EBJ36" s="28"/>
      <c r="EBK36" s="7"/>
      <c r="EBL36" s="7"/>
      <c r="EBM36" s="6"/>
      <c r="EBN36" s="6"/>
      <c r="EBO36" s="27"/>
      <c r="EBP36" s="27"/>
      <c r="EBQ36" s="27"/>
      <c r="EBR36" s="27"/>
      <c r="EBS36" s="28"/>
      <c r="EBT36" s="28"/>
      <c r="EBU36" s="28"/>
      <c r="EBV36" s="28"/>
      <c r="EBW36" s="7"/>
      <c r="EBX36" s="7"/>
      <c r="EBY36" s="6"/>
      <c r="EBZ36" s="6"/>
      <c r="ECA36" s="27"/>
      <c r="ECB36" s="27"/>
      <c r="ECC36" s="27"/>
      <c r="ECD36" s="27"/>
      <c r="ECE36" s="28"/>
      <c r="ECF36" s="28"/>
      <c r="ECG36" s="28"/>
      <c r="ECH36" s="28"/>
      <c r="ECI36" s="7"/>
      <c r="ECJ36" s="7"/>
      <c r="ECK36" s="6"/>
      <c r="ECL36" s="6"/>
      <c r="ECM36" s="27"/>
      <c r="ECN36" s="27"/>
      <c r="ECO36" s="27"/>
      <c r="ECP36" s="27"/>
      <c r="ECQ36" s="28"/>
      <c r="ECR36" s="28"/>
      <c r="ECS36" s="28"/>
      <c r="ECT36" s="28"/>
      <c r="ECU36" s="7"/>
      <c r="ECV36" s="7"/>
      <c r="ECW36" s="6"/>
      <c r="ECX36" s="6"/>
      <c r="ECY36" s="27"/>
      <c r="ECZ36" s="27"/>
      <c r="EDA36" s="27"/>
      <c r="EDB36" s="27"/>
      <c r="EDC36" s="28"/>
      <c r="EDD36" s="28"/>
      <c r="EDE36" s="28"/>
      <c r="EDF36" s="28"/>
      <c r="EDG36" s="7"/>
      <c r="EDH36" s="7"/>
      <c r="EDI36" s="6"/>
      <c r="EDJ36" s="6"/>
      <c r="EDK36" s="27"/>
      <c r="EDL36" s="27"/>
      <c r="EDM36" s="27"/>
      <c r="EDN36" s="27"/>
      <c r="EDO36" s="28"/>
      <c r="EDP36" s="28"/>
      <c r="EDQ36" s="28"/>
      <c r="EDR36" s="28"/>
      <c r="EDS36" s="7"/>
      <c r="EDT36" s="7"/>
      <c r="EDU36" s="6"/>
      <c r="EDV36" s="6"/>
      <c r="EDW36" s="27"/>
      <c r="EDX36" s="27"/>
      <c r="EDY36" s="27"/>
      <c r="EDZ36" s="27"/>
      <c r="EEA36" s="28"/>
      <c r="EEB36" s="28"/>
      <c r="EEC36" s="28"/>
      <c r="EED36" s="28"/>
      <c r="EEE36" s="7"/>
      <c r="EEF36" s="7"/>
      <c r="EEG36" s="6"/>
      <c r="EEH36" s="6"/>
      <c r="EEI36" s="27"/>
      <c r="EEJ36" s="27"/>
      <c r="EEK36" s="27"/>
      <c r="EEL36" s="27"/>
      <c r="EEM36" s="28"/>
      <c r="EEN36" s="28"/>
      <c r="EEO36" s="28"/>
      <c r="EEP36" s="28"/>
      <c r="EEQ36" s="7"/>
      <c r="EER36" s="7"/>
      <c r="EES36" s="6"/>
      <c r="EET36" s="6"/>
      <c r="EEU36" s="27"/>
      <c r="EEV36" s="27"/>
      <c r="EEW36" s="27"/>
      <c r="EEX36" s="27"/>
      <c r="EEY36" s="28"/>
      <c r="EEZ36" s="28"/>
      <c r="EFA36" s="28"/>
      <c r="EFB36" s="28"/>
      <c r="EFC36" s="7"/>
      <c r="EFD36" s="7"/>
      <c r="EFE36" s="6"/>
      <c r="EFF36" s="6"/>
      <c r="EFG36" s="27"/>
      <c r="EFH36" s="27"/>
      <c r="EFI36" s="27"/>
      <c r="EFJ36" s="27"/>
      <c r="EFK36" s="28"/>
      <c r="EFL36" s="28"/>
      <c r="EFM36" s="28"/>
      <c r="EFN36" s="28"/>
      <c r="EFO36" s="7"/>
      <c r="EFP36" s="7"/>
      <c r="EFQ36" s="6"/>
      <c r="EFR36" s="6"/>
      <c r="EFS36" s="27"/>
      <c r="EFT36" s="27"/>
      <c r="EFU36" s="27"/>
      <c r="EFV36" s="27"/>
      <c r="EFW36" s="28"/>
      <c r="EFX36" s="28"/>
      <c r="EFY36" s="28"/>
      <c r="EFZ36" s="28"/>
      <c r="EGA36" s="7"/>
      <c r="EGB36" s="7"/>
      <c r="EGC36" s="6"/>
      <c r="EGD36" s="6"/>
      <c r="EGE36" s="27"/>
      <c r="EGF36" s="27"/>
      <c r="EGG36" s="27"/>
      <c r="EGH36" s="27"/>
      <c r="EGI36" s="28"/>
      <c r="EGJ36" s="28"/>
      <c r="EGK36" s="28"/>
      <c r="EGL36" s="28"/>
      <c r="EGM36" s="7"/>
      <c r="EGN36" s="7"/>
      <c r="EGO36" s="6"/>
      <c r="EGP36" s="6"/>
      <c r="EGQ36" s="27"/>
      <c r="EGR36" s="27"/>
      <c r="EGS36" s="27"/>
      <c r="EGT36" s="27"/>
      <c r="EGU36" s="28"/>
      <c r="EGV36" s="28"/>
      <c r="EGW36" s="28"/>
      <c r="EGX36" s="28"/>
      <c r="EGY36" s="7"/>
      <c r="EGZ36" s="7"/>
      <c r="EHA36" s="6"/>
      <c r="EHB36" s="6"/>
      <c r="EHC36" s="27"/>
      <c r="EHD36" s="27"/>
      <c r="EHE36" s="27"/>
      <c r="EHF36" s="27"/>
      <c r="EHG36" s="28"/>
      <c r="EHH36" s="28"/>
      <c r="EHI36" s="28"/>
      <c r="EHJ36" s="28"/>
      <c r="EHK36" s="7"/>
      <c r="EHL36" s="7"/>
      <c r="EHM36" s="6"/>
      <c r="EHN36" s="6"/>
      <c r="EHO36" s="27"/>
      <c r="EHP36" s="27"/>
      <c r="EHQ36" s="27"/>
      <c r="EHR36" s="27"/>
      <c r="EHS36" s="28"/>
      <c r="EHT36" s="28"/>
      <c r="EHU36" s="28"/>
      <c r="EHV36" s="28"/>
      <c r="EHW36" s="7"/>
      <c r="EHX36" s="7"/>
      <c r="EHY36" s="6"/>
      <c r="EHZ36" s="6"/>
      <c r="EIA36" s="27"/>
      <c r="EIB36" s="27"/>
      <c r="EIC36" s="27"/>
      <c r="EID36" s="27"/>
      <c r="EIE36" s="28"/>
      <c r="EIF36" s="28"/>
      <c r="EIG36" s="28"/>
      <c r="EIH36" s="28"/>
      <c r="EII36" s="7"/>
      <c r="EIJ36" s="7"/>
      <c r="EIK36" s="6"/>
      <c r="EIL36" s="6"/>
      <c r="EIM36" s="27"/>
      <c r="EIN36" s="27"/>
      <c r="EIO36" s="27"/>
      <c r="EIP36" s="27"/>
      <c r="EIQ36" s="28"/>
      <c r="EIR36" s="28"/>
      <c r="EIS36" s="28"/>
      <c r="EIT36" s="28"/>
      <c r="EIU36" s="7"/>
      <c r="EIV36" s="7"/>
      <c r="EIW36" s="6"/>
      <c r="EIX36" s="6"/>
      <c r="EIY36" s="27"/>
      <c r="EIZ36" s="27"/>
      <c r="EJA36" s="27"/>
      <c r="EJB36" s="27"/>
      <c r="EJC36" s="28"/>
      <c r="EJD36" s="28"/>
      <c r="EJE36" s="28"/>
      <c r="EJF36" s="28"/>
      <c r="EJG36" s="7"/>
      <c r="EJH36" s="7"/>
      <c r="EJI36" s="6"/>
      <c r="EJJ36" s="6"/>
      <c r="EJK36" s="27"/>
      <c r="EJL36" s="27"/>
      <c r="EJM36" s="27"/>
      <c r="EJN36" s="27"/>
      <c r="EJO36" s="28"/>
      <c r="EJP36" s="28"/>
      <c r="EJQ36" s="28"/>
      <c r="EJR36" s="28"/>
      <c r="EJS36" s="7"/>
      <c r="EJT36" s="7"/>
      <c r="EJU36" s="6"/>
      <c r="EJV36" s="6"/>
      <c r="EJW36" s="27"/>
      <c r="EJX36" s="27"/>
      <c r="EJY36" s="27"/>
      <c r="EJZ36" s="27"/>
      <c r="EKA36" s="28"/>
      <c r="EKB36" s="28"/>
      <c r="EKC36" s="28"/>
      <c r="EKD36" s="28"/>
      <c r="EKE36" s="7"/>
      <c r="EKF36" s="7"/>
      <c r="EKG36" s="6"/>
      <c r="EKH36" s="6"/>
      <c r="EKI36" s="27"/>
      <c r="EKJ36" s="27"/>
      <c r="EKK36" s="27"/>
      <c r="EKL36" s="27"/>
      <c r="EKM36" s="28"/>
      <c r="EKN36" s="28"/>
      <c r="EKO36" s="28"/>
      <c r="EKP36" s="28"/>
      <c r="EKQ36" s="7"/>
      <c r="EKR36" s="7"/>
      <c r="EKS36" s="6"/>
      <c r="EKT36" s="6"/>
      <c r="EKU36" s="27"/>
      <c r="EKV36" s="27"/>
      <c r="EKW36" s="27"/>
      <c r="EKX36" s="27"/>
      <c r="EKY36" s="28"/>
      <c r="EKZ36" s="28"/>
      <c r="ELA36" s="28"/>
      <c r="ELB36" s="28"/>
      <c r="ELC36" s="7"/>
      <c r="ELD36" s="7"/>
      <c r="ELE36" s="6"/>
      <c r="ELF36" s="6"/>
      <c r="ELG36" s="27"/>
      <c r="ELH36" s="27"/>
      <c r="ELI36" s="27"/>
      <c r="ELJ36" s="27"/>
      <c r="ELK36" s="28"/>
      <c r="ELL36" s="28"/>
      <c r="ELM36" s="28"/>
      <c r="ELN36" s="28"/>
      <c r="ELO36" s="7"/>
      <c r="ELP36" s="7"/>
      <c r="ELQ36" s="6"/>
      <c r="ELR36" s="6"/>
      <c r="ELS36" s="27"/>
      <c r="ELT36" s="27"/>
      <c r="ELU36" s="27"/>
      <c r="ELV36" s="27"/>
      <c r="ELW36" s="28"/>
      <c r="ELX36" s="28"/>
      <c r="ELY36" s="28"/>
      <c r="ELZ36" s="28"/>
      <c r="EMA36" s="7"/>
      <c r="EMB36" s="7"/>
      <c r="EMC36" s="6"/>
      <c r="EMD36" s="6"/>
      <c r="EME36" s="27"/>
      <c r="EMF36" s="27"/>
      <c r="EMG36" s="27"/>
      <c r="EMH36" s="27"/>
      <c r="EMI36" s="28"/>
      <c r="EMJ36" s="28"/>
      <c r="EMK36" s="28"/>
      <c r="EML36" s="28"/>
      <c r="EMM36" s="7"/>
      <c r="EMN36" s="7"/>
      <c r="EMO36" s="6"/>
      <c r="EMP36" s="6"/>
      <c r="EMQ36" s="27"/>
      <c r="EMR36" s="27"/>
      <c r="EMS36" s="27"/>
      <c r="EMT36" s="27"/>
      <c r="EMU36" s="28"/>
      <c r="EMV36" s="28"/>
      <c r="EMW36" s="28"/>
      <c r="EMX36" s="28"/>
      <c r="EMY36" s="7"/>
      <c r="EMZ36" s="7"/>
      <c r="ENA36" s="6"/>
      <c r="ENB36" s="6"/>
      <c r="ENC36" s="27"/>
      <c r="END36" s="27"/>
      <c r="ENE36" s="27"/>
      <c r="ENF36" s="27"/>
      <c r="ENG36" s="28"/>
      <c r="ENH36" s="28"/>
      <c r="ENI36" s="28"/>
      <c r="ENJ36" s="28"/>
      <c r="ENK36" s="7"/>
      <c r="ENL36" s="7"/>
      <c r="ENM36" s="6"/>
      <c r="ENN36" s="6"/>
      <c r="ENO36" s="27"/>
      <c r="ENP36" s="27"/>
      <c r="ENQ36" s="27"/>
      <c r="ENR36" s="27"/>
      <c r="ENS36" s="28"/>
      <c r="ENT36" s="28"/>
      <c r="ENU36" s="28"/>
      <c r="ENV36" s="28"/>
      <c r="ENW36" s="7"/>
      <c r="ENX36" s="7"/>
      <c r="ENY36" s="6"/>
      <c r="ENZ36" s="6"/>
      <c r="EOA36" s="27"/>
      <c r="EOB36" s="27"/>
      <c r="EOC36" s="27"/>
      <c r="EOD36" s="27"/>
      <c r="EOE36" s="28"/>
      <c r="EOF36" s="28"/>
      <c r="EOG36" s="28"/>
      <c r="EOH36" s="28"/>
      <c r="EOI36" s="7"/>
      <c r="EOJ36" s="7"/>
      <c r="EOK36" s="6"/>
      <c r="EOL36" s="6"/>
      <c r="EOM36" s="27"/>
      <c r="EON36" s="27"/>
      <c r="EOO36" s="27"/>
      <c r="EOP36" s="27"/>
      <c r="EOQ36" s="28"/>
      <c r="EOR36" s="28"/>
      <c r="EOS36" s="28"/>
      <c r="EOT36" s="28"/>
      <c r="EOU36" s="7"/>
      <c r="EOV36" s="7"/>
      <c r="EOW36" s="6"/>
      <c r="EOX36" s="6"/>
      <c r="EOY36" s="27"/>
      <c r="EOZ36" s="27"/>
      <c r="EPA36" s="27"/>
      <c r="EPB36" s="27"/>
      <c r="EPC36" s="28"/>
      <c r="EPD36" s="28"/>
      <c r="EPE36" s="28"/>
      <c r="EPF36" s="28"/>
      <c r="EPG36" s="7"/>
      <c r="EPH36" s="7"/>
      <c r="EPI36" s="6"/>
      <c r="EPJ36" s="6"/>
      <c r="EPK36" s="27"/>
      <c r="EPL36" s="27"/>
      <c r="EPM36" s="27"/>
      <c r="EPN36" s="27"/>
      <c r="EPO36" s="28"/>
      <c r="EPP36" s="28"/>
      <c r="EPQ36" s="28"/>
      <c r="EPR36" s="28"/>
      <c r="EPS36" s="7"/>
      <c r="EPT36" s="7"/>
      <c r="EPU36" s="6"/>
      <c r="EPV36" s="6"/>
      <c r="EPW36" s="27"/>
      <c r="EPX36" s="27"/>
      <c r="EPY36" s="27"/>
      <c r="EPZ36" s="27"/>
      <c r="EQA36" s="28"/>
      <c r="EQB36" s="28"/>
      <c r="EQC36" s="28"/>
      <c r="EQD36" s="28"/>
      <c r="EQE36" s="7"/>
      <c r="EQF36" s="7"/>
      <c r="EQG36" s="6"/>
      <c r="EQH36" s="6"/>
      <c r="EQI36" s="27"/>
      <c r="EQJ36" s="27"/>
      <c r="EQK36" s="27"/>
      <c r="EQL36" s="27"/>
      <c r="EQM36" s="28"/>
      <c r="EQN36" s="28"/>
      <c r="EQO36" s="28"/>
      <c r="EQP36" s="28"/>
      <c r="EQQ36" s="7"/>
      <c r="EQR36" s="7"/>
      <c r="EQS36" s="6"/>
      <c r="EQT36" s="6"/>
      <c r="EQU36" s="27"/>
      <c r="EQV36" s="27"/>
      <c r="EQW36" s="27"/>
      <c r="EQX36" s="27"/>
      <c r="EQY36" s="28"/>
      <c r="EQZ36" s="28"/>
      <c r="ERA36" s="28"/>
      <c r="ERB36" s="28"/>
      <c r="ERC36" s="7"/>
      <c r="ERD36" s="7"/>
      <c r="ERE36" s="6"/>
      <c r="ERF36" s="6"/>
      <c r="ERG36" s="27"/>
      <c r="ERH36" s="27"/>
      <c r="ERI36" s="27"/>
      <c r="ERJ36" s="27"/>
      <c r="ERK36" s="28"/>
      <c r="ERL36" s="28"/>
      <c r="ERM36" s="28"/>
      <c r="ERN36" s="28"/>
      <c r="ERO36" s="7"/>
      <c r="ERP36" s="7"/>
      <c r="ERQ36" s="6"/>
      <c r="ERR36" s="6"/>
      <c r="ERS36" s="27"/>
      <c r="ERT36" s="27"/>
      <c r="ERU36" s="27"/>
      <c r="ERV36" s="27"/>
      <c r="ERW36" s="28"/>
      <c r="ERX36" s="28"/>
      <c r="ERY36" s="28"/>
      <c r="ERZ36" s="28"/>
      <c r="ESA36" s="7"/>
      <c r="ESB36" s="7"/>
      <c r="ESC36" s="6"/>
      <c r="ESD36" s="6"/>
      <c r="ESE36" s="27"/>
      <c r="ESF36" s="27"/>
      <c r="ESG36" s="27"/>
      <c r="ESH36" s="27"/>
      <c r="ESI36" s="28"/>
      <c r="ESJ36" s="28"/>
      <c r="ESK36" s="28"/>
      <c r="ESL36" s="28"/>
      <c r="ESM36" s="7"/>
      <c r="ESN36" s="7"/>
      <c r="ESO36" s="6"/>
      <c r="ESP36" s="6"/>
      <c r="ESQ36" s="27"/>
      <c r="ESR36" s="27"/>
      <c r="ESS36" s="27"/>
      <c r="EST36" s="27"/>
      <c r="ESU36" s="28"/>
      <c r="ESV36" s="28"/>
      <c r="ESW36" s="28"/>
      <c r="ESX36" s="28"/>
      <c r="ESY36" s="7"/>
      <c r="ESZ36" s="7"/>
      <c r="ETA36" s="6"/>
      <c r="ETB36" s="6"/>
      <c r="ETC36" s="27"/>
      <c r="ETD36" s="27"/>
      <c r="ETE36" s="27"/>
      <c r="ETF36" s="27"/>
      <c r="ETG36" s="28"/>
      <c r="ETH36" s="28"/>
      <c r="ETI36" s="28"/>
      <c r="ETJ36" s="28"/>
      <c r="ETK36" s="7"/>
      <c r="ETL36" s="7"/>
      <c r="ETM36" s="6"/>
      <c r="ETN36" s="6"/>
      <c r="ETO36" s="27"/>
      <c r="ETP36" s="27"/>
      <c r="ETQ36" s="27"/>
      <c r="ETR36" s="27"/>
      <c r="ETS36" s="28"/>
      <c r="ETT36" s="28"/>
      <c r="ETU36" s="28"/>
      <c r="ETV36" s="28"/>
      <c r="ETW36" s="7"/>
      <c r="ETX36" s="7"/>
      <c r="ETY36" s="6"/>
      <c r="ETZ36" s="6"/>
      <c r="EUA36" s="27"/>
      <c r="EUB36" s="27"/>
      <c r="EUC36" s="27"/>
      <c r="EUD36" s="27"/>
      <c r="EUE36" s="28"/>
      <c r="EUF36" s="28"/>
      <c r="EUG36" s="28"/>
      <c r="EUH36" s="28"/>
      <c r="EUI36" s="7"/>
      <c r="EUJ36" s="7"/>
      <c r="EUK36" s="6"/>
      <c r="EUL36" s="6"/>
      <c r="EUM36" s="27"/>
      <c r="EUN36" s="27"/>
      <c r="EUO36" s="27"/>
      <c r="EUP36" s="27"/>
      <c r="EUQ36" s="28"/>
      <c r="EUR36" s="28"/>
      <c r="EUS36" s="28"/>
      <c r="EUT36" s="28"/>
      <c r="EUU36" s="7"/>
      <c r="EUV36" s="7"/>
      <c r="EUW36" s="6"/>
      <c r="EUX36" s="6"/>
      <c r="EUY36" s="27"/>
      <c r="EUZ36" s="27"/>
      <c r="EVA36" s="27"/>
      <c r="EVB36" s="27"/>
      <c r="EVC36" s="28"/>
      <c r="EVD36" s="28"/>
      <c r="EVE36" s="28"/>
      <c r="EVF36" s="28"/>
      <c r="EVG36" s="7"/>
      <c r="EVH36" s="7"/>
      <c r="EVI36" s="6"/>
      <c r="EVJ36" s="6"/>
      <c r="EVK36" s="27"/>
      <c r="EVL36" s="27"/>
      <c r="EVM36" s="27"/>
      <c r="EVN36" s="27"/>
      <c r="EVO36" s="28"/>
      <c r="EVP36" s="28"/>
      <c r="EVQ36" s="28"/>
      <c r="EVR36" s="28"/>
      <c r="EVS36" s="7"/>
      <c r="EVT36" s="7"/>
      <c r="EVU36" s="6"/>
      <c r="EVV36" s="6"/>
      <c r="EVW36" s="27"/>
      <c r="EVX36" s="27"/>
      <c r="EVY36" s="27"/>
      <c r="EVZ36" s="27"/>
      <c r="EWA36" s="28"/>
      <c r="EWB36" s="28"/>
      <c r="EWC36" s="28"/>
      <c r="EWD36" s="28"/>
      <c r="EWE36" s="7"/>
      <c r="EWF36" s="7"/>
      <c r="EWG36" s="6"/>
      <c r="EWH36" s="6"/>
      <c r="EWI36" s="27"/>
      <c r="EWJ36" s="27"/>
      <c r="EWK36" s="27"/>
      <c r="EWL36" s="27"/>
      <c r="EWM36" s="28"/>
      <c r="EWN36" s="28"/>
      <c r="EWO36" s="28"/>
      <c r="EWP36" s="28"/>
      <c r="EWQ36" s="7"/>
      <c r="EWR36" s="7"/>
      <c r="EWS36" s="6"/>
      <c r="EWT36" s="6"/>
      <c r="EWU36" s="27"/>
      <c r="EWV36" s="27"/>
      <c r="EWW36" s="27"/>
      <c r="EWX36" s="27"/>
      <c r="EWY36" s="28"/>
      <c r="EWZ36" s="28"/>
      <c r="EXA36" s="28"/>
      <c r="EXB36" s="28"/>
      <c r="EXC36" s="7"/>
      <c r="EXD36" s="7"/>
      <c r="EXE36" s="6"/>
      <c r="EXF36" s="6"/>
      <c r="EXG36" s="27"/>
      <c r="EXH36" s="27"/>
      <c r="EXI36" s="27"/>
      <c r="EXJ36" s="27"/>
      <c r="EXK36" s="28"/>
      <c r="EXL36" s="28"/>
      <c r="EXM36" s="28"/>
      <c r="EXN36" s="28"/>
      <c r="EXO36" s="7"/>
      <c r="EXP36" s="7"/>
      <c r="EXQ36" s="6"/>
      <c r="EXR36" s="6"/>
      <c r="EXS36" s="27"/>
      <c r="EXT36" s="27"/>
      <c r="EXU36" s="27"/>
      <c r="EXV36" s="27"/>
      <c r="EXW36" s="28"/>
      <c r="EXX36" s="28"/>
      <c r="EXY36" s="28"/>
      <c r="EXZ36" s="28"/>
      <c r="EYA36" s="7"/>
      <c r="EYB36" s="7"/>
      <c r="EYC36" s="6"/>
      <c r="EYD36" s="6"/>
      <c r="EYE36" s="27"/>
      <c r="EYF36" s="27"/>
      <c r="EYG36" s="27"/>
      <c r="EYH36" s="27"/>
      <c r="EYI36" s="28"/>
      <c r="EYJ36" s="28"/>
      <c r="EYK36" s="28"/>
      <c r="EYL36" s="28"/>
      <c r="EYM36" s="7"/>
      <c r="EYN36" s="7"/>
      <c r="EYO36" s="6"/>
      <c r="EYP36" s="6"/>
      <c r="EYQ36" s="27"/>
      <c r="EYR36" s="27"/>
      <c r="EYS36" s="27"/>
      <c r="EYT36" s="27"/>
      <c r="EYU36" s="28"/>
      <c r="EYV36" s="28"/>
      <c r="EYW36" s="28"/>
      <c r="EYX36" s="28"/>
      <c r="EYY36" s="7"/>
      <c r="EYZ36" s="7"/>
      <c r="EZA36" s="6"/>
      <c r="EZB36" s="6"/>
      <c r="EZC36" s="27"/>
      <c r="EZD36" s="27"/>
      <c r="EZE36" s="27"/>
      <c r="EZF36" s="27"/>
      <c r="EZG36" s="28"/>
      <c r="EZH36" s="28"/>
      <c r="EZI36" s="28"/>
      <c r="EZJ36" s="28"/>
      <c r="EZK36" s="7"/>
      <c r="EZL36" s="7"/>
      <c r="EZM36" s="6"/>
      <c r="EZN36" s="6"/>
      <c r="EZO36" s="27"/>
      <c r="EZP36" s="27"/>
      <c r="EZQ36" s="27"/>
      <c r="EZR36" s="27"/>
      <c r="EZS36" s="28"/>
      <c r="EZT36" s="28"/>
      <c r="EZU36" s="28"/>
      <c r="EZV36" s="28"/>
      <c r="EZW36" s="7"/>
      <c r="EZX36" s="7"/>
      <c r="EZY36" s="6"/>
      <c r="EZZ36" s="6"/>
      <c r="FAA36" s="27"/>
      <c r="FAB36" s="27"/>
      <c r="FAC36" s="27"/>
      <c r="FAD36" s="27"/>
      <c r="FAE36" s="28"/>
      <c r="FAF36" s="28"/>
      <c r="FAG36" s="28"/>
      <c r="FAH36" s="28"/>
      <c r="FAI36" s="7"/>
      <c r="FAJ36" s="7"/>
      <c r="FAK36" s="6"/>
      <c r="FAL36" s="6"/>
      <c r="FAM36" s="27"/>
      <c r="FAN36" s="27"/>
      <c r="FAO36" s="27"/>
      <c r="FAP36" s="27"/>
      <c r="FAQ36" s="28"/>
      <c r="FAR36" s="28"/>
      <c r="FAS36" s="28"/>
      <c r="FAT36" s="28"/>
      <c r="FAU36" s="7"/>
      <c r="FAV36" s="7"/>
      <c r="FAW36" s="6"/>
      <c r="FAX36" s="6"/>
      <c r="FAY36" s="27"/>
      <c r="FAZ36" s="27"/>
      <c r="FBA36" s="27"/>
      <c r="FBB36" s="27"/>
      <c r="FBC36" s="28"/>
      <c r="FBD36" s="28"/>
      <c r="FBE36" s="28"/>
      <c r="FBF36" s="28"/>
      <c r="FBG36" s="7"/>
      <c r="FBH36" s="7"/>
      <c r="FBI36" s="6"/>
      <c r="FBJ36" s="6"/>
      <c r="FBK36" s="27"/>
      <c r="FBL36" s="27"/>
      <c r="FBM36" s="27"/>
      <c r="FBN36" s="27"/>
      <c r="FBO36" s="28"/>
      <c r="FBP36" s="28"/>
      <c r="FBQ36" s="28"/>
      <c r="FBR36" s="28"/>
      <c r="FBS36" s="7"/>
      <c r="FBT36" s="7"/>
      <c r="FBU36" s="6"/>
      <c r="FBV36" s="6"/>
      <c r="FBW36" s="27"/>
      <c r="FBX36" s="27"/>
      <c r="FBY36" s="27"/>
      <c r="FBZ36" s="27"/>
      <c r="FCA36" s="28"/>
      <c r="FCB36" s="28"/>
      <c r="FCC36" s="28"/>
      <c r="FCD36" s="28"/>
      <c r="FCE36" s="7"/>
      <c r="FCF36" s="7"/>
      <c r="FCG36" s="6"/>
      <c r="FCH36" s="6"/>
      <c r="FCI36" s="27"/>
      <c r="FCJ36" s="27"/>
      <c r="FCK36" s="27"/>
      <c r="FCL36" s="27"/>
      <c r="FCM36" s="28"/>
      <c r="FCN36" s="28"/>
      <c r="FCO36" s="28"/>
      <c r="FCP36" s="28"/>
      <c r="FCQ36" s="7"/>
      <c r="FCR36" s="7"/>
      <c r="FCS36" s="6"/>
      <c r="FCT36" s="6"/>
      <c r="FCU36" s="27"/>
      <c r="FCV36" s="27"/>
      <c r="FCW36" s="27"/>
      <c r="FCX36" s="27"/>
      <c r="FCY36" s="28"/>
      <c r="FCZ36" s="28"/>
      <c r="FDA36" s="28"/>
      <c r="FDB36" s="28"/>
      <c r="FDC36" s="7"/>
      <c r="FDD36" s="7"/>
      <c r="FDE36" s="6"/>
      <c r="FDF36" s="6"/>
      <c r="FDG36" s="27"/>
      <c r="FDH36" s="27"/>
      <c r="FDI36" s="27"/>
      <c r="FDJ36" s="27"/>
      <c r="FDK36" s="28"/>
      <c r="FDL36" s="28"/>
      <c r="FDM36" s="28"/>
      <c r="FDN36" s="28"/>
      <c r="FDO36" s="7"/>
      <c r="FDP36" s="7"/>
      <c r="FDQ36" s="6"/>
      <c r="FDR36" s="6"/>
      <c r="FDS36" s="27"/>
      <c r="FDT36" s="27"/>
      <c r="FDU36" s="27"/>
      <c r="FDV36" s="27"/>
      <c r="FDW36" s="28"/>
      <c r="FDX36" s="28"/>
      <c r="FDY36" s="28"/>
      <c r="FDZ36" s="28"/>
      <c r="FEA36" s="7"/>
      <c r="FEB36" s="7"/>
      <c r="FEC36" s="6"/>
      <c r="FED36" s="6"/>
      <c r="FEE36" s="27"/>
      <c r="FEF36" s="27"/>
      <c r="FEG36" s="27"/>
      <c r="FEH36" s="27"/>
      <c r="FEI36" s="28"/>
      <c r="FEJ36" s="28"/>
      <c r="FEK36" s="28"/>
      <c r="FEL36" s="28"/>
      <c r="FEM36" s="7"/>
      <c r="FEN36" s="7"/>
      <c r="FEO36" s="6"/>
      <c r="FEP36" s="6"/>
      <c r="FEQ36" s="27"/>
      <c r="FER36" s="27"/>
      <c r="FES36" s="27"/>
      <c r="FET36" s="27"/>
      <c r="FEU36" s="28"/>
      <c r="FEV36" s="28"/>
      <c r="FEW36" s="28"/>
      <c r="FEX36" s="28"/>
      <c r="FEY36" s="7"/>
      <c r="FEZ36" s="7"/>
      <c r="FFA36" s="6"/>
      <c r="FFB36" s="6"/>
      <c r="FFC36" s="27"/>
      <c r="FFD36" s="27"/>
      <c r="FFE36" s="27"/>
      <c r="FFF36" s="27"/>
      <c r="FFG36" s="28"/>
      <c r="FFH36" s="28"/>
      <c r="FFI36" s="28"/>
      <c r="FFJ36" s="28"/>
      <c r="FFK36" s="7"/>
      <c r="FFL36" s="7"/>
      <c r="FFM36" s="6"/>
      <c r="FFN36" s="6"/>
      <c r="FFO36" s="27"/>
      <c r="FFP36" s="27"/>
      <c r="FFQ36" s="27"/>
      <c r="FFR36" s="27"/>
      <c r="FFS36" s="28"/>
      <c r="FFT36" s="28"/>
      <c r="FFU36" s="28"/>
      <c r="FFV36" s="28"/>
      <c r="FFW36" s="7"/>
      <c r="FFX36" s="7"/>
      <c r="FFY36" s="6"/>
      <c r="FFZ36" s="6"/>
      <c r="FGA36" s="27"/>
      <c r="FGB36" s="27"/>
      <c r="FGC36" s="27"/>
      <c r="FGD36" s="27"/>
      <c r="FGE36" s="28"/>
      <c r="FGF36" s="28"/>
      <c r="FGG36" s="28"/>
      <c r="FGH36" s="28"/>
      <c r="FGI36" s="7"/>
      <c r="FGJ36" s="7"/>
      <c r="FGK36" s="6"/>
      <c r="FGL36" s="6"/>
      <c r="FGM36" s="27"/>
      <c r="FGN36" s="27"/>
      <c r="FGO36" s="27"/>
      <c r="FGP36" s="27"/>
      <c r="FGQ36" s="28"/>
      <c r="FGR36" s="28"/>
      <c r="FGS36" s="28"/>
      <c r="FGT36" s="28"/>
      <c r="FGU36" s="7"/>
      <c r="FGV36" s="7"/>
      <c r="FGW36" s="6"/>
      <c r="FGX36" s="6"/>
      <c r="FGY36" s="27"/>
      <c r="FGZ36" s="27"/>
      <c r="FHA36" s="27"/>
      <c r="FHB36" s="27"/>
      <c r="FHC36" s="28"/>
      <c r="FHD36" s="28"/>
      <c r="FHE36" s="28"/>
      <c r="FHF36" s="28"/>
      <c r="FHG36" s="7"/>
      <c r="FHH36" s="7"/>
      <c r="FHI36" s="6"/>
      <c r="FHJ36" s="6"/>
      <c r="FHK36" s="27"/>
      <c r="FHL36" s="27"/>
      <c r="FHM36" s="27"/>
      <c r="FHN36" s="27"/>
      <c r="FHO36" s="28"/>
      <c r="FHP36" s="28"/>
      <c r="FHQ36" s="28"/>
      <c r="FHR36" s="28"/>
      <c r="FHS36" s="7"/>
      <c r="FHT36" s="7"/>
      <c r="FHU36" s="6"/>
      <c r="FHV36" s="6"/>
      <c r="FHW36" s="27"/>
      <c r="FHX36" s="27"/>
      <c r="FHY36" s="27"/>
      <c r="FHZ36" s="27"/>
      <c r="FIA36" s="28"/>
      <c r="FIB36" s="28"/>
      <c r="FIC36" s="28"/>
      <c r="FID36" s="28"/>
      <c r="FIE36" s="7"/>
      <c r="FIF36" s="7"/>
      <c r="FIG36" s="6"/>
      <c r="FIH36" s="6"/>
      <c r="FII36" s="27"/>
      <c r="FIJ36" s="27"/>
      <c r="FIK36" s="27"/>
      <c r="FIL36" s="27"/>
      <c r="FIM36" s="28"/>
      <c r="FIN36" s="28"/>
      <c r="FIO36" s="28"/>
      <c r="FIP36" s="28"/>
      <c r="FIQ36" s="7"/>
      <c r="FIR36" s="7"/>
      <c r="FIS36" s="6"/>
      <c r="FIT36" s="6"/>
      <c r="FIU36" s="27"/>
      <c r="FIV36" s="27"/>
      <c r="FIW36" s="27"/>
      <c r="FIX36" s="27"/>
      <c r="FIY36" s="28"/>
      <c r="FIZ36" s="28"/>
      <c r="FJA36" s="28"/>
      <c r="FJB36" s="28"/>
      <c r="FJC36" s="7"/>
      <c r="FJD36" s="7"/>
      <c r="FJE36" s="6"/>
      <c r="FJF36" s="6"/>
      <c r="FJG36" s="27"/>
      <c r="FJH36" s="27"/>
      <c r="FJI36" s="27"/>
      <c r="FJJ36" s="27"/>
      <c r="FJK36" s="28"/>
      <c r="FJL36" s="28"/>
      <c r="FJM36" s="28"/>
      <c r="FJN36" s="28"/>
      <c r="FJO36" s="7"/>
      <c r="FJP36" s="7"/>
      <c r="FJQ36" s="6"/>
      <c r="FJR36" s="6"/>
      <c r="FJS36" s="27"/>
      <c r="FJT36" s="27"/>
      <c r="FJU36" s="27"/>
      <c r="FJV36" s="27"/>
      <c r="FJW36" s="28"/>
      <c r="FJX36" s="28"/>
      <c r="FJY36" s="28"/>
      <c r="FJZ36" s="28"/>
      <c r="FKA36" s="7"/>
      <c r="FKB36" s="7"/>
      <c r="FKC36" s="6"/>
      <c r="FKD36" s="6"/>
      <c r="FKE36" s="27"/>
      <c r="FKF36" s="27"/>
      <c r="FKG36" s="27"/>
      <c r="FKH36" s="27"/>
      <c r="FKI36" s="28"/>
      <c r="FKJ36" s="28"/>
      <c r="FKK36" s="28"/>
      <c r="FKL36" s="28"/>
      <c r="FKM36" s="7"/>
      <c r="FKN36" s="7"/>
      <c r="FKO36" s="6"/>
      <c r="FKP36" s="6"/>
      <c r="FKQ36" s="27"/>
      <c r="FKR36" s="27"/>
      <c r="FKS36" s="27"/>
      <c r="FKT36" s="27"/>
      <c r="FKU36" s="28"/>
      <c r="FKV36" s="28"/>
      <c r="FKW36" s="28"/>
      <c r="FKX36" s="28"/>
      <c r="FKY36" s="7"/>
      <c r="FKZ36" s="7"/>
      <c r="FLA36" s="6"/>
      <c r="FLB36" s="6"/>
      <c r="FLC36" s="27"/>
      <c r="FLD36" s="27"/>
      <c r="FLE36" s="27"/>
      <c r="FLF36" s="27"/>
      <c r="FLG36" s="28"/>
      <c r="FLH36" s="28"/>
      <c r="FLI36" s="28"/>
      <c r="FLJ36" s="28"/>
      <c r="FLK36" s="7"/>
      <c r="FLL36" s="7"/>
      <c r="FLM36" s="6"/>
      <c r="FLN36" s="6"/>
      <c r="FLO36" s="27"/>
      <c r="FLP36" s="27"/>
      <c r="FLQ36" s="27"/>
      <c r="FLR36" s="27"/>
      <c r="FLS36" s="28"/>
      <c r="FLT36" s="28"/>
      <c r="FLU36" s="28"/>
      <c r="FLV36" s="28"/>
      <c r="FLW36" s="7"/>
      <c r="FLX36" s="7"/>
      <c r="FLY36" s="6"/>
      <c r="FLZ36" s="6"/>
      <c r="FMA36" s="27"/>
      <c r="FMB36" s="27"/>
      <c r="FMC36" s="27"/>
      <c r="FMD36" s="27"/>
      <c r="FME36" s="28"/>
      <c r="FMF36" s="28"/>
      <c r="FMG36" s="28"/>
      <c r="FMH36" s="28"/>
      <c r="FMI36" s="7"/>
      <c r="FMJ36" s="7"/>
      <c r="FMK36" s="6"/>
      <c r="FML36" s="6"/>
      <c r="FMM36" s="27"/>
      <c r="FMN36" s="27"/>
      <c r="FMO36" s="27"/>
      <c r="FMP36" s="27"/>
      <c r="FMQ36" s="28"/>
      <c r="FMR36" s="28"/>
      <c r="FMS36" s="28"/>
      <c r="FMT36" s="28"/>
      <c r="FMU36" s="7"/>
      <c r="FMV36" s="7"/>
      <c r="FMW36" s="6"/>
      <c r="FMX36" s="6"/>
      <c r="FMY36" s="27"/>
      <c r="FMZ36" s="27"/>
      <c r="FNA36" s="27"/>
      <c r="FNB36" s="27"/>
      <c r="FNC36" s="28"/>
      <c r="FND36" s="28"/>
      <c r="FNE36" s="28"/>
      <c r="FNF36" s="28"/>
      <c r="FNG36" s="7"/>
      <c r="FNH36" s="7"/>
      <c r="FNI36" s="6"/>
      <c r="FNJ36" s="6"/>
      <c r="FNK36" s="27"/>
      <c r="FNL36" s="27"/>
      <c r="FNM36" s="27"/>
      <c r="FNN36" s="27"/>
      <c r="FNO36" s="28"/>
      <c r="FNP36" s="28"/>
      <c r="FNQ36" s="28"/>
      <c r="FNR36" s="28"/>
      <c r="FNS36" s="7"/>
      <c r="FNT36" s="7"/>
      <c r="FNU36" s="6"/>
      <c r="FNV36" s="6"/>
      <c r="FNW36" s="27"/>
      <c r="FNX36" s="27"/>
      <c r="FNY36" s="27"/>
      <c r="FNZ36" s="27"/>
      <c r="FOA36" s="28"/>
      <c r="FOB36" s="28"/>
      <c r="FOC36" s="28"/>
      <c r="FOD36" s="28"/>
      <c r="FOE36" s="7"/>
      <c r="FOF36" s="7"/>
      <c r="FOG36" s="6"/>
      <c r="FOH36" s="6"/>
      <c r="FOI36" s="27"/>
      <c r="FOJ36" s="27"/>
      <c r="FOK36" s="27"/>
      <c r="FOL36" s="27"/>
      <c r="FOM36" s="28"/>
      <c r="FON36" s="28"/>
      <c r="FOO36" s="28"/>
      <c r="FOP36" s="28"/>
      <c r="FOQ36" s="7"/>
      <c r="FOR36" s="7"/>
      <c r="FOS36" s="6"/>
      <c r="FOT36" s="6"/>
      <c r="FOU36" s="27"/>
      <c r="FOV36" s="27"/>
      <c r="FOW36" s="27"/>
      <c r="FOX36" s="27"/>
      <c r="FOY36" s="28"/>
      <c r="FOZ36" s="28"/>
      <c r="FPA36" s="28"/>
      <c r="FPB36" s="28"/>
      <c r="FPC36" s="7"/>
      <c r="FPD36" s="7"/>
      <c r="FPE36" s="6"/>
      <c r="FPF36" s="6"/>
      <c r="FPG36" s="27"/>
      <c r="FPH36" s="27"/>
      <c r="FPI36" s="27"/>
      <c r="FPJ36" s="27"/>
      <c r="FPK36" s="28"/>
      <c r="FPL36" s="28"/>
      <c r="FPM36" s="28"/>
      <c r="FPN36" s="28"/>
      <c r="FPO36" s="7"/>
      <c r="FPP36" s="7"/>
      <c r="FPQ36" s="6"/>
      <c r="FPR36" s="6"/>
      <c r="FPS36" s="27"/>
      <c r="FPT36" s="27"/>
      <c r="FPU36" s="27"/>
      <c r="FPV36" s="27"/>
      <c r="FPW36" s="28"/>
      <c r="FPX36" s="28"/>
      <c r="FPY36" s="28"/>
      <c r="FPZ36" s="28"/>
      <c r="FQA36" s="7"/>
      <c r="FQB36" s="7"/>
      <c r="FQC36" s="6"/>
      <c r="FQD36" s="6"/>
      <c r="FQE36" s="27"/>
      <c r="FQF36" s="27"/>
      <c r="FQG36" s="27"/>
      <c r="FQH36" s="27"/>
      <c r="FQI36" s="28"/>
      <c r="FQJ36" s="28"/>
      <c r="FQK36" s="28"/>
      <c r="FQL36" s="28"/>
      <c r="FQM36" s="7"/>
      <c r="FQN36" s="7"/>
      <c r="FQO36" s="6"/>
      <c r="FQP36" s="6"/>
      <c r="FQQ36" s="27"/>
      <c r="FQR36" s="27"/>
      <c r="FQS36" s="27"/>
      <c r="FQT36" s="27"/>
      <c r="FQU36" s="28"/>
      <c r="FQV36" s="28"/>
      <c r="FQW36" s="28"/>
      <c r="FQX36" s="28"/>
      <c r="FQY36" s="7"/>
      <c r="FQZ36" s="7"/>
      <c r="FRA36" s="6"/>
      <c r="FRB36" s="6"/>
      <c r="FRC36" s="27"/>
      <c r="FRD36" s="27"/>
      <c r="FRE36" s="27"/>
      <c r="FRF36" s="27"/>
      <c r="FRG36" s="28"/>
      <c r="FRH36" s="28"/>
      <c r="FRI36" s="28"/>
      <c r="FRJ36" s="28"/>
      <c r="FRK36" s="7"/>
      <c r="FRL36" s="7"/>
      <c r="FRM36" s="6"/>
      <c r="FRN36" s="6"/>
      <c r="FRO36" s="27"/>
      <c r="FRP36" s="27"/>
      <c r="FRQ36" s="27"/>
      <c r="FRR36" s="27"/>
      <c r="FRS36" s="28"/>
      <c r="FRT36" s="28"/>
      <c r="FRU36" s="28"/>
      <c r="FRV36" s="28"/>
      <c r="FRW36" s="7"/>
      <c r="FRX36" s="7"/>
      <c r="FRY36" s="6"/>
      <c r="FRZ36" s="6"/>
      <c r="FSA36" s="27"/>
      <c r="FSB36" s="27"/>
      <c r="FSC36" s="27"/>
      <c r="FSD36" s="27"/>
      <c r="FSE36" s="28"/>
      <c r="FSF36" s="28"/>
      <c r="FSG36" s="28"/>
      <c r="FSH36" s="28"/>
      <c r="FSI36" s="7"/>
      <c r="FSJ36" s="7"/>
      <c r="FSK36" s="6"/>
      <c r="FSL36" s="6"/>
      <c r="FSM36" s="27"/>
      <c r="FSN36" s="27"/>
      <c r="FSO36" s="27"/>
      <c r="FSP36" s="27"/>
      <c r="FSQ36" s="28"/>
      <c r="FSR36" s="28"/>
      <c r="FSS36" s="28"/>
      <c r="FST36" s="28"/>
      <c r="FSU36" s="7"/>
      <c r="FSV36" s="7"/>
      <c r="FSW36" s="6"/>
      <c r="FSX36" s="6"/>
      <c r="FSY36" s="27"/>
      <c r="FSZ36" s="27"/>
      <c r="FTA36" s="27"/>
      <c r="FTB36" s="27"/>
      <c r="FTC36" s="28"/>
      <c r="FTD36" s="28"/>
      <c r="FTE36" s="28"/>
      <c r="FTF36" s="28"/>
      <c r="FTG36" s="7"/>
      <c r="FTH36" s="7"/>
      <c r="FTI36" s="6"/>
      <c r="FTJ36" s="6"/>
      <c r="FTK36" s="27"/>
      <c r="FTL36" s="27"/>
      <c r="FTM36" s="27"/>
      <c r="FTN36" s="27"/>
      <c r="FTO36" s="28"/>
      <c r="FTP36" s="28"/>
      <c r="FTQ36" s="28"/>
      <c r="FTR36" s="28"/>
      <c r="FTS36" s="7"/>
      <c r="FTT36" s="7"/>
      <c r="FTU36" s="6"/>
      <c r="FTV36" s="6"/>
      <c r="FTW36" s="27"/>
      <c r="FTX36" s="27"/>
      <c r="FTY36" s="27"/>
      <c r="FTZ36" s="27"/>
      <c r="FUA36" s="28"/>
      <c r="FUB36" s="28"/>
      <c r="FUC36" s="28"/>
      <c r="FUD36" s="28"/>
      <c r="FUE36" s="7"/>
      <c r="FUF36" s="7"/>
      <c r="FUG36" s="6"/>
      <c r="FUH36" s="6"/>
      <c r="FUI36" s="27"/>
      <c r="FUJ36" s="27"/>
      <c r="FUK36" s="27"/>
      <c r="FUL36" s="27"/>
      <c r="FUM36" s="28"/>
      <c r="FUN36" s="28"/>
      <c r="FUO36" s="28"/>
      <c r="FUP36" s="28"/>
      <c r="FUQ36" s="7"/>
      <c r="FUR36" s="7"/>
      <c r="FUS36" s="6"/>
      <c r="FUT36" s="6"/>
      <c r="FUU36" s="27"/>
      <c r="FUV36" s="27"/>
      <c r="FUW36" s="27"/>
      <c r="FUX36" s="27"/>
      <c r="FUY36" s="28"/>
      <c r="FUZ36" s="28"/>
      <c r="FVA36" s="28"/>
      <c r="FVB36" s="28"/>
      <c r="FVC36" s="7"/>
      <c r="FVD36" s="7"/>
      <c r="FVE36" s="6"/>
      <c r="FVF36" s="6"/>
      <c r="FVG36" s="27"/>
      <c r="FVH36" s="27"/>
      <c r="FVI36" s="27"/>
      <c r="FVJ36" s="27"/>
      <c r="FVK36" s="28"/>
      <c r="FVL36" s="28"/>
      <c r="FVM36" s="28"/>
      <c r="FVN36" s="28"/>
      <c r="FVO36" s="7"/>
      <c r="FVP36" s="7"/>
      <c r="FVQ36" s="6"/>
      <c r="FVR36" s="6"/>
      <c r="FVS36" s="27"/>
      <c r="FVT36" s="27"/>
      <c r="FVU36" s="27"/>
      <c r="FVV36" s="27"/>
      <c r="FVW36" s="28"/>
      <c r="FVX36" s="28"/>
      <c r="FVY36" s="28"/>
      <c r="FVZ36" s="28"/>
      <c r="FWA36" s="7"/>
      <c r="FWB36" s="7"/>
      <c r="FWC36" s="6"/>
      <c r="FWD36" s="6"/>
      <c r="FWE36" s="27"/>
      <c r="FWF36" s="27"/>
      <c r="FWG36" s="27"/>
      <c r="FWH36" s="27"/>
      <c r="FWI36" s="28"/>
      <c r="FWJ36" s="28"/>
      <c r="FWK36" s="28"/>
      <c r="FWL36" s="28"/>
      <c r="FWM36" s="7"/>
      <c r="FWN36" s="7"/>
      <c r="FWO36" s="6"/>
      <c r="FWP36" s="6"/>
      <c r="FWQ36" s="27"/>
      <c r="FWR36" s="27"/>
      <c r="FWS36" s="27"/>
      <c r="FWT36" s="27"/>
      <c r="FWU36" s="28"/>
      <c r="FWV36" s="28"/>
      <c r="FWW36" s="28"/>
      <c r="FWX36" s="28"/>
      <c r="FWY36" s="7"/>
      <c r="FWZ36" s="7"/>
      <c r="FXA36" s="6"/>
      <c r="FXB36" s="6"/>
      <c r="FXC36" s="27"/>
      <c r="FXD36" s="27"/>
      <c r="FXE36" s="27"/>
      <c r="FXF36" s="27"/>
      <c r="FXG36" s="28"/>
      <c r="FXH36" s="28"/>
      <c r="FXI36" s="28"/>
      <c r="FXJ36" s="28"/>
      <c r="FXK36" s="7"/>
      <c r="FXL36" s="7"/>
      <c r="FXM36" s="6"/>
      <c r="FXN36" s="6"/>
      <c r="FXO36" s="27"/>
      <c r="FXP36" s="27"/>
      <c r="FXQ36" s="27"/>
      <c r="FXR36" s="27"/>
      <c r="FXS36" s="28"/>
      <c r="FXT36" s="28"/>
      <c r="FXU36" s="28"/>
      <c r="FXV36" s="28"/>
      <c r="FXW36" s="7"/>
      <c r="FXX36" s="7"/>
      <c r="FXY36" s="6"/>
      <c r="FXZ36" s="6"/>
      <c r="FYA36" s="27"/>
      <c r="FYB36" s="27"/>
      <c r="FYC36" s="27"/>
      <c r="FYD36" s="27"/>
      <c r="FYE36" s="28"/>
      <c r="FYF36" s="28"/>
      <c r="FYG36" s="28"/>
      <c r="FYH36" s="28"/>
      <c r="FYI36" s="7"/>
      <c r="FYJ36" s="7"/>
      <c r="FYK36" s="6"/>
      <c r="FYL36" s="6"/>
      <c r="FYM36" s="27"/>
      <c r="FYN36" s="27"/>
      <c r="FYO36" s="27"/>
      <c r="FYP36" s="27"/>
      <c r="FYQ36" s="28"/>
      <c r="FYR36" s="28"/>
      <c r="FYS36" s="28"/>
      <c r="FYT36" s="28"/>
      <c r="FYU36" s="7"/>
      <c r="FYV36" s="7"/>
      <c r="FYW36" s="6"/>
      <c r="FYX36" s="6"/>
      <c r="FYY36" s="27"/>
      <c r="FYZ36" s="27"/>
      <c r="FZA36" s="27"/>
      <c r="FZB36" s="27"/>
      <c r="FZC36" s="28"/>
      <c r="FZD36" s="28"/>
      <c r="FZE36" s="28"/>
      <c r="FZF36" s="28"/>
      <c r="FZG36" s="7"/>
      <c r="FZH36" s="7"/>
      <c r="FZI36" s="6"/>
      <c r="FZJ36" s="6"/>
      <c r="FZK36" s="27"/>
      <c r="FZL36" s="27"/>
      <c r="FZM36" s="27"/>
      <c r="FZN36" s="27"/>
      <c r="FZO36" s="28"/>
      <c r="FZP36" s="28"/>
      <c r="FZQ36" s="28"/>
      <c r="FZR36" s="28"/>
      <c r="FZS36" s="7"/>
      <c r="FZT36" s="7"/>
      <c r="FZU36" s="6"/>
      <c r="FZV36" s="6"/>
      <c r="FZW36" s="27"/>
      <c r="FZX36" s="27"/>
      <c r="FZY36" s="27"/>
      <c r="FZZ36" s="27"/>
      <c r="GAA36" s="28"/>
      <c r="GAB36" s="28"/>
      <c r="GAC36" s="28"/>
      <c r="GAD36" s="28"/>
      <c r="GAE36" s="7"/>
      <c r="GAF36" s="7"/>
      <c r="GAG36" s="6"/>
      <c r="GAH36" s="6"/>
      <c r="GAI36" s="27"/>
      <c r="GAJ36" s="27"/>
      <c r="GAK36" s="27"/>
      <c r="GAL36" s="27"/>
      <c r="GAM36" s="28"/>
      <c r="GAN36" s="28"/>
      <c r="GAO36" s="28"/>
      <c r="GAP36" s="28"/>
      <c r="GAQ36" s="7"/>
      <c r="GAR36" s="7"/>
      <c r="GAS36" s="6"/>
      <c r="GAT36" s="6"/>
      <c r="GAU36" s="27"/>
      <c r="GAV36" s="27"/>
      <c r="GAW36" s="27"/>
      <c r="GAX36" s="27"/>
      <c r="GAY36" s="28"/>
      <c r="GAZ36" s="28"/>
      <c r="GBA36" s="28"/>
      <c r="GBB36" s="28"/>
      <c r="GBC36" s="7"/>
      <c r="GBD36" s="7"/>
      <c r="GBE36" s="6"/>
      <c r="GBF36" s="6"/>
      <c r="GBG36" s="27"/>
      <c r="GBH36" s="27"/>
      <c r="GBI36" s="27"/>
      <c r="GBJ36" s="27"/>
      <c r="GBK36" s="28"/>
      <c r="GBL36" s="28"/>
      <c r="GBM36" s="28"/>
      <c r="GBN36" s="28"/>
      <c r="GBO36" s="7"/>
      <c r="GBP36" s="7"/>
      <c r="GBQ36" s="6"/>
      <c r="GBR36" s="6"/>
      <c r="GBS36" s="27"/>
      <c r="GBT36" s="27"/>
      <c r="GBU36" s="27"/>
      <c r="GBV36" s="27"/>
      <c r="GBW36" s="28"/>
      <c r="GBX36" s="28"/>
      <c r="GBY36" s="28"/>
      <c r="GBZ36" s="28"/>
      <c r="GCA36" s="7"/>
      <c r="GCB36" s="7"/>
      <c r="GCC36" s="6"/>
      <c r="GCD36" s="6"/>
      <c r="GCE36" s="27"/>
      <c r="GCF36" s="27"/>
      <c r="GCG36" s="27"/>
      <c r="GCH36" s="27"/>
      <c r="GCI36" s="28"/>
      <c r="GCJ36" s="28"/>
      <c r="GCK36" s="28"/>
      <c r="GCL36" s="28"/>
      <c r="GCM36" s="7"/>
      <c r="GCN36" s="7"/>
      <c r="GCO36" s="6"/>
      <c r="GCP36" s="6"/>
      <c r="GCQ36" s="27"/>
      <c r="GCR36" s="27"/>
      <c r="GCS36" s="27"/>
      <c r="GCT36" s="27"/>
      <c r="GCU36" s="28"/>
      <c r="GCV36" s="28"/>
      <c r="GCW36" s="28"/>
      <c r="GCX36" s="28"/>
      <c r="GCY36" s="7"/>
      <c r="GCZ36" s="7"/>
      <c r="GDA36" s="6"/>
      <c r="GDB36" s="6"/>
      <c r="GDC36" s="27"/>
      <c r="GDD36" s="27"/>
      <c r="GDE36" s="27"/>
      <c r="GDF36" s="27"/>
      <c r="GDG36" s="28"/>
      <c r="GDH36" s="28"/>
      <c r="GDI36" s="28"/>
      <c r="GDJ36" s="28"/>
      <c r="GDK36" s="7"/>
      <c r="GDL36" s="7"/>
      <c r="GDM36" s="6"/>
      <c r="GDN36" s="6"/>
      <c r="GDO36" s="27"/>
      <c r="GDP36" s="27"/>
      <c r="GDQ36" s="27"/>
      <c r="GDR36" s="27"/>
      <c r="GDS36" s="28"/>
      <c r="GDT36" s="28"/>
      <c r="GDU36" s="28"/>
      <c r="GDV36" s="28"/>
      <c r="GDW36" s="7"/>
      <c r="GDX36" s="7"/>
      <c r="GDY36" s="6"/>
      <c r="GDZ36" s="6"/>
      <c r="GEA36" s="27"/>
      <c r="GEB36" s="27"/>
      <c r="GEC36" s="27"/>
      <c r="GED36" s="27"/>
      <c r="GEE36" s="28"/>
      <c r="GEF36" s="28"/>
      <c r="GEG36" s="28"/>
      <c r="GEH36" s="28"/>
      <c r="GEI36" s="7"/>
      <c r="GEJ36" s="7"/>
      <c r="GEK36" s="6"/>
      <c r="GEL36" s="6"/>
      <c r="GEM36" s="27"/>
      <c r="GEN36" s="27"/>
      <c r="GEO36" s="27"/>
      <c r="GEP36" s="27"/>
      <c r="GEQ36" s="28"/>
      <c r="GER36" s="28"/>
      <c r="GES36" s="28"/>
      <c r="GET36" s="28"/>
      <c r="GEU36" s="7"/>
      <c r="GEV36" s="7"/>
      <c r="GEW36" s="6"/>
      <c r="GEX36" s="6"/>
      <c r="GEY36" s="27"/>
      <c r="GEZ36" s="27"/>
      <c r="GFA36" s="27"/>
      <c r="GFB36" s="27"/>
      <c r="GFC36" s="28"/>
      <c r="GFD36" s="28"/>
      <c r="GFE36" s="28"/>
      <c r="GFF36" s="28"/>
      <c r="GFG36" s="7"/>
      <c r="GFH36" s="7"/>
      <c r="GFI36" s="6"/>
      <c r="GFJ36" s="6"/>
      <c r="GFK36" s="27"/>
      <c r="GFL36" s="27"/>
      <c r="GFM36" s="27"/>
      <c r="GFN36" s="27"/>
      <c r="GFO36" s="28"/>
      <c r="GFP36" s="28"/>
      <c r="GFQ36" s="28"/>
      <c r="GFR36" s="28"/>
      <c r="GFS36" s="7"/>
      <c r="GFT36" s="7"/>
      <c r="GFU36" s="6"/>
      <c r="GFV36" s="6"/>
      <c r="GFW36" s="27"/>
      <c r="GFX36" s="27"/>
      <c r="GFY36" s="27"/>
      <c r="GFZ36" s="27"/>
      <c r="GGA36" s="28"/>
      <c r="GGB36" s="28"/>
      <c r="GGC36" s="28"/>
      <c r="GGD36" s="28"/>
      <c r="GGE36" s="7"/>
      <c r="GGF36" s="7"/>
      <c r="GGG36" s="6"/>
      <c r="GGH36" s="6"/>
      <c r="GGI36" s="27"/>
      <c r="GGJ36" s="27"/>
      <c r="GGK36" s="27"/>
      <c r="GGL36" s="27"/>
      <c r="GGM36" s="28"/>
      <c r="GGN36" s="28"/>
      <c r="GGO36" s="28"/>
      <c r="GGP36" s="28"/>
      <c r="GGQ36" s="7"/>
      <c r="GGR36" s="7"/>
      <c r="GGS36" s="6"/>
      <c r="GGT36" s="6"/>
      <c r="GGU36" s="27"/>
      <c r="GGV36" s="27"/>
      <c r="GGW36" s="27"/>
      <c r="GGX36" s="27"/>
      <c r="GGY36" s="28"/>
      <c r="GGZ36" s="28"/>
      <c r="GHA36" s="28"/>
      <c r="GHB36" s="28"/>
      <c r="GHC36" s="7"/>
      <c r="GHD36" s="7"/>
      <c r="GHE36" s="6"/>
      <c r="GHF36" s="6"/>
      <c r="GHG36" s="27"/>
      <c r="GHH36" s="27"/>
      <c r="GHI36" s="27"/>
      <c r="GHJ36" s="27"/>
      <c r="GHK36" s="28"/>
      <c r="GHL36" s="28"/>
      <c r="GHM36" s="28"/>
      <c r="GHN36" s="28"/>
      <c r="GHO36" s="7"/>
      <c r="GHP36" s="7"/>
      <c r="GHQ36" s="6"/>
      <c r="GHR36" s="6"/>
      <c r="GHS36" s="27"/>
      <c r="GHT36" s="27"/>
      <c r="GHU36" s="27"/>
      <c r="GHV36" s="27"/>
      <c r="GHW36" s="28"/>
      <c r="GHX36" s="28"/>
      <c r="GHY36" s="28"/>
      <c r="GHZ36" s="28"/>
      <c r="GIA36" s="7"/>
      <c r="GIB36" s="7"/>
      <c r="GIC36" s="6"/>
      <c r="GID36" s="6"/>
      <c r="GIE36" s="27"/>
      <c r="GIF36" s="27"/>
      <c r="GIG36" s="27"/>
      <c r="GIH36" s="27"/>
      <c r="GII36" s="28"/>
      <c r="GIJ36" s="28"/>
      <c r="GIK36" s="28"/>
      <c r="GIL36" s="28"/>
      <c r="GIM36" s="7"/>
      <c r="GIN36" s="7"/>
      <c r="GIO36" s="6"/>
      <c r="GIP36" s="6"/>
      <c r="GIQ36" s="27"/>
      <c r="GIR36" s="27"/>
      <c r="GIS36" s="27"/>
      <c r="GIT36" s="27"/>
      <c r="GIU36" s="28"/>
      <c r="GIV36" s="28"/>
      <c r="GIW36" s="28"/>
      <c r="GIX36" s="28"/>
      <c r="GIY36" s="7"/>
      <c r="GIZ36" s="7"/>
      <c r="GJA36" s="6"/>
      <c r="GJB36" s="6"/>
      <c r="GJC36" s="27"/>
      <c r="GJD36" s="27"/>
      <c r="GJE36" s="27"/>
      <c r="GJF36" s="27"/>
      <c r="GJG36" s="28"/>
      <c r="GJH36" s="28"/>
      <c r="GJI36" s="28"/>
      <c r="GJJ36" s="28"/>
      <c r="GJK36" s="7"/>
      <c r="GJL36" s="7"/>
      <c r="GJM36" s="6"/>
      <c r="GJN36" s="6"/>
      <c r="GJO36" s="27"/>
      <c r="GJP36" s="27"/>
      <c r="GJQ36" s="27"/>
      <c r="GJR36" s="27"/>
      <c r="GJS36" s="28"/>
      <c r="GJT36" s="28"/>
      <c r="GJU36" s="28"/>
      <c r="GJV36" s="28"/>
      <c r="GJW36" s="7"/>
      <c r="GJX36" s="7"/>
      <c r="GJY36" s="6"/>
      <c r="GJZ36" s="6"/>
      <c r="GKA36" s="27"/>
      <c r="GKB36" s="27"/>
      <c r="GKC36" s="27"/>
      <c r="GKD36" s="27"/>
      <c r="GKE36" s="28"/>
      <c r="GKF36" s="28"/>
      <c r="GKG36" s="28"/>
      <c r="GKH36" s="28"/>
      <c r="GKI36" s="7"/>
      <c r="GKJ36" s="7"/>
      <c r="GKK36" s="6"/>
      <c r="GKL36" s="6"/>
      <c r="GKM36" s="27"/>
      <c r="GKN36" s="27"/>
      <c r="GKO36" s="27"/>
      <c r="GKP36" s="27"/>
      <c r="GKQ36" s="28"/>
      <c r="GKR36" s="28"/>
      <c r="GKS36" s="28"/>
      <c r="GKT36" s="28"/>
      <c r="GKU36" s="7"/>
      <c r="GKV36" s="7"/>
      <c r="GKW36" s="6"/>
      <c r="GKX36" s="6"/>
      <c r="GKY36" s="27"/>
      <c r="GKZ36" s="27"/>
      <c r="GLA36" s="27"/>
      <c r="GLB36" s="27"/>
      <c r="GLC36" s="28"/>
      <c r="GLD36" s="28"/>
      <c r="GLE36" s="28"/>
      <c r="GLF36" s="28"/>
      <c r="GLG36" s="7"/>
      <c r="GLH36" s="7"/>
      <c r="GLI36" s="6"/>
      <c r="GLJ36" s="6"/>
      <c r="GLK36" s="27"/>
      <c r="GLL36" s="27"/>
      <c r="GLM36" s="27"/>
      <c r="GLN36" s="27"/>
      <c r="GLO36" s="28"/>
      <c r="GLP36" s="28"/>
      <c r="GLQ36" s="28"/>
      <c r="GLR36" s="28"/>
      <c r="GLS36" s="7"/>
      <c r="GLT36" s="7"/>
      <c r="GLU36" s="6"/>
      <c r="GLV36" s="6"/>
      <c r="GLW36" s="27"/>
      <c r="GLX36" s="27"/>
      <c r="GLY36" s="27"/>
      <c r="GLZ36" s="27"/>
      <c r="GMA36" s="28"/>
      <c r="GMB36" s="28"/>
      <c r="GMC36" s="28"/>
      <c r="GMD36" s="28"/>
      <c r="GME36" s="7"/>
      <c r="GMF36" s="7"/>
      <c r="GMG36" s="6"/>
      <c r="GMH36" s="6"/>
      <c r="GMI36" s="27"/>
      <c r="GMJ36" s="27"/>
      <c r="GMK36" s="27"/>
      <c r="GML36" s="27"/>
      <c r="GMM36" s="28"/>
      <c r="GMN36" s="28"/>
      <c r="GMO36" s="28"/>
      <c r="GMP36" s="28"/>
      <c r="GMQ36" s="7"/>
      <c r="GMR36" s="7"/>
      <c r="GMS36" s="6"/>
      <c r="GMT36" s="6"/>
      <c r="GMU36" s="27"/>
      <c r="GMV36" s="27"/>
      <c r="GMW36" s="27"/>
      <c r="GMX36" s="27"/>
      <c r="GMY36" s="28"/>
      <c r="GMZ36" s="28"/>
      <c r="GNA36" s="28"/>
      <c r="GNB36" s="28"/>
      <c r="GNC36" s="7"/>
      <c r="GND36" s="7"/>
      <c r="GNE36" s="6"/>
      <c r="GNF36" s="6"/>
      <c r="GNG36" s="27"/>
      <c r="GNH36" s="27"/>
      <c r="GNI36" s="27"/>
      <c r="GNJ36" s="27"/>
      <c r="GNK36" s="28"/>
      <c r="GNL36" s="28"/>
      <c r="GNM36" s="28"/>
      <c r="GNN36" s="28"/>
      <c r="GNO36" s="7"/>
      <c r="GNP36" s="7"/>
      <c r="GNQ36" s="6"/>
      <c r="GNR36" s="6"/>
      <c r="GNS36" s="27"/>
      <c r="GNT36" s="27"/>
      <c r="GNU36" s="27"/>
      <c r="GNV36" s="27"/>
      <c r="GNW36" s="28"/>
      <c r="GNX36" s="28"/>
      <c r="GNY36" s="28"/>
      <c r="GNZ36" s="28"/>
      <c r="GOA36" s="7"/>
      <c r="GOB36" s="7"/>
      <c r="GOC36" s="6"/>
      <c r="GOD36" s="6"/>
      <c r="GOE36" s="27"/>
      <c r="GOF36" s="27"/>
      <c r="GOG36" s="27"/>
      <c r="GOH36" s="27"/>
      <c r="GOI36" s="28"/>
      <c r="GOJ36" s="28"/>
      <c r="GOK36" s="28"/>
      <c r="GOL36" s="28"/>
      <c r="GOM36" s="7"/>
      <c r="GON36" s="7"/>
      <c r="GOO36" s="6"/>
      <c r="GOP36" s="6"/>
      <c r="GOQ36" s="27"/>
      <c r="GOR36" s="27"/>
      <c r="GOS36" s="27"/>
      <c r="GOT36" s="27"/>
      <c r="GOU36" s="28"/>
      <c r="GOV36" s="28"/>
      <c r="GOW36" s="28"/>
      <c r="GOX36" s="28"/>
      <c r="GOY36" s="7"/>
      <c r="GOZ36" s="7"/>
      <c r="GPA36" s="6"/>
      <c r="GPB36" s="6"/>
      <c r="GPC36" s="27"/>
      <c r="GPD36" s="27"/>
      <c r="GPE36" s="27"/>
      <c r="GPF36" s="27"/>
      <c r="GPG36" s="28"/>
      <c r="GPH36" s="28"/>
      <c r="GPI36" s="28"/>
      <c r="GPJ36" s="28"/>
      <c r="GPK36" s="7"/>
      <c r="GPL36" s="7"/>
      <c r="GPM36" s="6"/>
      <c r="GPN36" s="6"/>
      <c r="GPO36" s="27"/>
      <c r="GPP36" s="27"/>
      <c r="GPQ36" s="27"/>
      <c r="GPR36" s="27"/>
      <c r="GPS36" s="28"/>
      <c r="GPT36" s="28"/>
      <c r="GPU36" s="28"/>
      <c r="GPV36" s="28"/>
      <c r="GPW36" s="7"/>
      <c r="GPX36" s="7"/>
      <c r="GPY36" s="6"/>
      <c r="GPZ36" s="6"/>
      <c r="GQA36" s="27"/>
      <c r="GQB36" s="27"/>
      <c r="GQC36" s="27"/>
      <c r="GQD36" s="27"/>
      <c r="GQE36" s="28"/>
      <c r="GQF36" s="28"/>
      <c r="GQG36" s="28"/>
      <c r="GQH36" s="28"/>
      <c r="GQI36" s="7"/>
      <c r="GQJ36" s="7"/>
      <c r="GQK36" s="6"/>
      <c r="GQL36" s="6"/>
      <c r="GQM36" s="27"/>
      <c r="GQN36" s="27"/>
      <c r="GQO36" s="27"/>
      <c r="GQP36" s="27"/>
      <c r="GQQ36" s="28"/>
      <c r="GQR36" s="28"/>
      <c r="GQS36" s="28"/>
      <c r="GQT36" s="28"/>
      <c r="GQU36" s="7"/>
      <c r="GQV36" s="7"/>
      <c r="GQW36" s="6"/>
      <c r="GQX36" s="6"/>
      <c r="GQY36" s="27"/>
      <c r="GQZ36" s="27"/>
      <c r="GRA36" s="27"/>
      <c r="GRB36" s="27"/>
      <c r="GRC36" s="28"/>
      <c r="GRD36" s="28"/>
      <c r="GRE36" s="28"/>
      <c r="GRF36" s="28"/>
      <c r="GRG36" s="7"/>
      <c r="GRH36" s="7"/>
      <c r="GRI36" s="6"/>
      <c r="GRJ36" s="6"/>
      <c r="GRK36" s="27"/>
      <c r="GRL36" s="27"/>
      <c r="GRM36" s="27"/>
      <c r="GRN36" s="27"/>
      <c r="GRO36" s="28"/>
      <c r="GRP36" s="28"/>
      <c r="GRQ36" s="28"/>
      <c r="GRR36" s="28"/>
      <c r="GRS36" s="7"/>
      <c r="GRT36" s="7"/>
      <c r="GRU36" s="6"/>
      <c r="GRV36" s="6"/>
      <c r="GRW36" s="27"/>
      <c r="GRX36" s="27"/>
      <c r="GRY36" s="27"/>
      <c r="GRZ36" s="27"/>
      <c r="GSA36" s="28"/>
      <c r="GSB36" s="28"/>
      <c r="GSC36" s="28"/>
      <c r="GSD36" s="28"/>
      <c r="GSE36" s="7"/>
      <c r="GSF36" s="7"/>
      <c r="GSG36" s="6"/>
      <c r="GSH36" s="6"/>
      <c r="GSI36" s="27"/>
      <c r="GSJ36" s="27"/>
      <c r="GSK36" s="27"/>
      <c r="GSL36" s="27"/>
      <c r="GSM36" s="28"/>
      <c r="GSN36" s="28"/>
      <c r="GSO36" s="28"/>
      <c r="GSP36" s="28"/>
      <c r="GSQ36" s="7"/>
      <c r="GSR36" s="7"/>
      <c r="GSS36" s="6"/>
      <c r="GST36" s="6"/>
      <c r="GSU36" s="27"/>
      <c r="GSV36" s="27"/>
      <c r="GSW36" s="27"/>
      <c r="GSX36" s="27"/>
      <c r="GSY36" s="28"/>
      <c r="GSZ36" s="28"/>
      <c r="GTA36" s="28"/>
      <c r="GTB36" s="28"/>
      <c r="GTC36" s="7"/>
      <c r="GTD36" s="7"/>
      <c r="GTE36" s="6"/>
      <c r="GTF36" s="6"/>
      <c r="GTG36" s="27"/>
      <c r="GTH36" s="27"/>
      <c r="GTI36" s="27"/>
      <c r="GTJ36" s="27"/>
      <c r="GTK36" s="28"/>
      <c r="GTL36" s="28"/>
      <c r="GTM36" s="28"/>
      <c r="GTN36" s="28"/>
      <c r="GTO36" s="7"/>
      <c r="GTP36" s="7"/>
      <c r="GTQ36" s="6"/>
      <c r="GTR36" s="6"/>
      <c r="GTS36" s="27"/>
      <c r="GTT36" s="27"/>
      <c r="GTU36" s="27"/>
      <c r="GTV36" s="27"/>
      <c r="GTW36" s="28"/>
      <c r="GTX36" s="28"/>
      <c r="GTY36" s="28"/>
      <c r="GTZ36" s="28"/>
      <c r="GUA36" s="7"/>
      <c r="GUB36" s="7"/>
      <c r="GUC36" s="6"/>
      <c r="GUD36" s="6"/>
      <c r="GUE36" s="27"/>
      <c r="GUF36" s="27"/>
      <c r="GUG36" s="27"/>
      <c r="GUH36" s="27"/>
      <c r="GUI36" s="28"/>
      <c r="GUJ36" s="28"/>
      <c r="GUK36" s="28"/>
      <c r="GUL36" s="28"/>
      <c r="GUM36" s="7"/>
      <c r="GUN36" s="7"/>
      <c r="GUO36" s="6"/>
      <c r="GUP36" s="6"/>
      <c r="GUQ36" s="27"/>
      <c r="GUR36" s="27"/>
      <c r="GUS36" s="27"/>
      <c r="GUT36" s="27"/>
      <c r="GUU36" s="28"/>
      <c r="GUV36" s="28"/>
      <c r="GUW36" s="28"/>
      <c r="GUX36" s="28"/>
      <c r="GUY36" s="7"/>
      <c r="GUZ36" s="7"/>
      <c r="GVA36" s="6"/>
      <c r="GVB36" s="6"/>
      <c r="GVC36" s="27"/>
      <c r="GVD36" s="27"/>
      <c r="GVE36" s="27"/>
      <c r="GVF36" s="27"/>
      <c r="GVG36" s="28"/>
      <c r="GVH36" s="28"/>
      <c r="GVI36" s="28"/>
      <c r="GVJ36" s="28"/>
      <c r="GVK36" s="7"/>
      <c r="GVL36" s="7"/>
      <c r="GVM36" s="6"/>
      <c r="GVN36" s="6"/>
      <c r="GVO36" s="27"/>
      <c r="GVP36" s="27"/>
      <c r="GVQ36" s="27"/>
      <c r="GVR36" s="27"/>
      <c r="GVS36" s="28"/>
      <c r="GVT36" s="28"/>
      <c r="GVU36" s="28"/>
      <c r="GVV36" s="28"/>
      <c r="GVW36" s="7"/>
      <c r="GVX36" s="7"/>
      <c r="GVY36" s="6"/>
      <c r="GVZ36" s="6"/>
      <c r="GWA36" s="27"/>
      <c r="GWB36" s="27"/>
      <c r="GWC36" s="27"/>
      <c r="GWD36" s="27"/>
      <c r="GWE36" s="28"/>
      <c r="GWF36" s="28"/>
      <c r="GWG36" s="28"/>
      <c r="GWH36" s="28"/>
      <c r="GWI36" s="7"/>
      <c r="GWJ36" s="7"/>
      <c r="GWK36" s="6"/>
      <c r="GWL36" s="6"/>
      <c r="GWM36" s="27"/>
      <c r="GWN36" s="27"/>
      <c r="GWO36" s="27"/>
      <c r="GWP36" s="27"/>
      <c r="GWQ36" s="28"/>
      <c r="GWR36" s="28"/>
      <c r="GWS36" s="28"/>
      <c r="GWT36" s="28"/>
      <c r="GWU36" s="7"/>
      <c r="GWV36" s="7"/>
      <c r="GWW36" s="6"/>
      <c r="GWX36" s="6"/>
      <c r="GWY36" s="27"/>
      <c r="GWZ36" s="27"/>
      <c r="GXA36" s="27"/>
      <c r="GXB36" s="27"/>
      <c r="GXC36" s="28"/>
      <c r="GXD36" s="28"/>
      <c r="GXE36" s="28"/>
      <c r="GXF36" s="28"/>
      <c r="GXG36" s="7"/>
      <c r="GXH36" s="7"/>
      <c r="GXI36" s="6"/>
      <c r="GXJ36" s="6"/>
      <c r="GXK36" s="27"/>
      <c r="GXL36" s="27"/>
      <c r="GXM36" s="27"/>
      <c r="GXN36" s="27"/>
      <c r="GXO36" s="28"/>
      <c r="GXP36" s="28"/>
      <c r="GXQ36" s="28"/>
      <c r="GXR36" s="28"/>
      <c r="GXS36" s="7"/>
      <c r="GXT36" s="7"/>
      <c r="GXU36" s="6"/>
      <c r="GXV36" s="6"/>
      <c r="GXW36" s="27"/>
      <c r="GXX36" s="27"/>
      <c r="GXY36" s="27"/>
      <c r="GXZ36" s="27"/>
      <c r="GYA36" s="28"/>
      <c r="GYB36" s="28"/>
      <c r="GYC36" s="28"/>
      <c r="GYD36" s="28"/>
      <c r="GYE36" s="7"/>
      <c r="GYF36" s="7"/>
      <c r="GYG36" s="6"/>
      <c r="GYH36" s="6"/>
      <c r="GYI36" s="27"/>
      <c r="GYJ36" s="27"/>
      <c r="GYK36" s="27"/>
      <c r="GYL36" s="27"/>
      <c r="GYM36" s="28"/>
      <c r="GYN36" s="28"/>
      <c r="GYO36" s="28"/>
      <c r="GYP36" s="28"/>
      <c r="GYQ36" s="7"/>
      <c r="GYR36" s="7"/>
      <c r="GYS36" s="6"/>
      <c r="GYT36" s="6"/>
      <c r="GYU36" s="27"/>
      <c r="GYV36" s="27"/>
      <c r="GYW36" s="27"/>
      <c r="GYX36" s="27"/>
      <c r="GYY36" s="28"/>
      <c r="GYZ36" s="28"/>
      <c r="GZA36" s="28"/>
      <c r="GZB36" s="28"/>
      <c r="GZC36" s="7"/>
      <c r="GZD36" s="7"/>
      <c r="GZE36" s="6"/>
      <c r="GZF36" s="6"/>
      <c r="GZG36" s="27"/>
      <c r="GZH36" s="27"/>
      <c r="GZI36" s="27"/>
      <c r="GZJ36" s="27"/>
      <c r="GZK36" s="28"/>
      <c r="GZL36" s="28"/>
      <c r="GZM36" s="28"/>
      <c r="GZN36" s="28"/>
      <c r="GZO36" s="7"/>
      <c r="GZP36" s="7"/>
      <c r="GZQ36" s="6"/>
      <c r="GZR36" s="6"/>
      <c r="GZS36" s="27"/>
      <c r="GZT36" s="27"/>
      <c r="GZU36" s="27"/>
      <c r="GZV36" s="27"/>
      <c r="GZW36" s="28"/>
      <c r="GZX36" s="28"/>
      <c r="GZY36" s="28"/>
      <c r="GZZ36" s="28"/>
      <c r="HAA36" s="7"/>
      <c r="HAB36" s="7"/>
      <c r="HAC36" s="6"/>
      <c r="HAD36" s="6"/>
      <c r="HAE36" s="27"/>
      <c r="HAF36" s="27"/>
      <c r="HAG36" s="27"/>
      <c r="HAH36" s="27"/>
      <c r="HAI36" s="28"/>
      <c r="HAJ36" s="28"/>
      <c r="HAK36" s="28"/>
      <c r="HAL36" s="28"/>
      <c r="HAM36" s="7"/>
      <c r="HAN36" s="7"/>
      <c r="HAO36" s="6"/>
      <c r="HAP36" s="6"/>
      <c r="HAQ36" s="27"/>
      <c r="HAR36" s="27"/>
      <c r="HAS36" s="27"/>
      <c r="HAT36" s="27"/>
      <c r="HAU36" s="28"/>
      <c r="HAV36" s="28"/>
      <c r="HAW36" s="28"/>
      <c r="HAX36" s="28"/>
      <c r="HAY36" s="7"/>
      <c r="HAZ36" s="7"/>
      <c r="HBA36" s="6"/>
      <c r="HBB36" s="6"/>
      <c r="HBC36" s="27"/>
      <c r="HBD36" s="27"/>
      <c r="HBE36" s="27"/>
      <c r="HBF36" s="27"/>
      <c r="HBG36" s="28"/>
      <c r="HBH36" s="28"/>
      <c r="HBI36" s="28"/>
      <c r="HBJ36" s="28"/>
      <c r="HBK36" s="7"/>
      <c r="HBL36" s="7"/>
      <c r="HBM36" s="6"/>
      <c r="HBN36" s="6"/>
      <c r="HBO36" s="27"/>
      <c r="HBP36" s="27"/>
      <c r="HBQ36" s="27"/>
      <c r="HBR36" s="27"/>
      <c r="HBS36" s="28"/>
      <c r="HBT36" s="28"/>
      <c r="HBU36" s="28"/>
      <c r="HBV36" s="28"/>
      <c r="HBW36" s="7"/>
      <c r="HBX36" s="7"/>
      <c r="HBY36" s="6"/>
      <c r="HBZ36" s="6"/>
      <c r="HCA36" s="27"/>
      <c r="HCB36" s="27"/>
      <c r="HCC36" s="27"/>
      <c r="HCD36" s="27"/>
      <c r="HCE36" s="28"/>
      <c r="HCF36" s="28"/>
      <c r="HCG36" s="28"/>
      <c r="HCH36" s="28"/>
      <c r="HCI36" s="7"/>
      <c r="HCJ36" s="7"/>
      <c r="HCK36" s="6"/>
      <c r="HCL36" s="6"/>
      <c r="HCM36" s="27"/>
      <c r="HCN36" s="27"/>
      <c r="HCO36" s="27"/>
      <c r="HCP36" s="27"/>
      <c r="HCQ36" s="28"/>
      <c r="HCR36" s="28"/>
      <c r="HCS36" s="28"/>
      <c r="HCT36" s="28"/>
      <c r="HCU36" s="7"/>
      <c r="HCV36" s="7"/>
      <c r="HCW36" s="6"/>
      <c r="HCX36" s="6"/>
      <c r="HCY36" s="27"/>
      <c r="HCZ36" s="27"/>
      <c r="HDA36" s="27"/>
      <c r="HDB36" s="27"/>
      <c r="HDC36" s="28"/>
      <c r="HDD36" s="28"/>
      <c r="HDE36" s="28"/>
      <c r="HDF36" s="28"/>
      <c r="HDG36" s="7"/>
      <c r="HDH36" s="7"/>
      <c r="HDI36" s="6"/>
      <c r="HDJ36" s="6"/>
      <c r="HDK36" s="27"/>
      <c r="HDL36" s="27"/>
      <c r="HDM36" s="27"/>
      <c r="HDN36" s="27"/>
      <c r="HDO36" s="28"/>
      <c r="HDP36" s="28"/>
      <c r="HDQ36" s="28"/>
      <c r="HDR36" s="28"/>
      <c r="HDS36" s="7"/>
      <c r="HDT36" s="7"/>
      <c r="HDU36" s="6"/>
      <c r="HDV36" s="6"/>
      <c r="HDW36" s="27"/>
      <c r="HDX36" s="27"/>
      <c r="HDY36" s="27"/>
      <c r="HDZ36" s="27"/>
      <c r="HEA36" s="28"/>
      <c r="HEB36" s="28"/>
      <c r="HEC36" s="28"/>
      <c r="HED36" s="28"/>
      <c r="HEE36" s="7"/>
      <c r="HEF36" s="7"/>
      <c r="HEG36" s="6"/>
      <c r="HEH36" s="6"/>
      <c r="HEI36" s="27"/>
      <c r="HEJ36" s="27"/>
      <c r="HEK36" s="27"/>
      <c r="HEL36" s="27"/>
      <c r="HEM36" s="28"/>
      <c r="HEN36" s="28"/>
      <c r="HEO36" s="28"/>
      <c r="HEP36" s="28"/>
      <c r="HEQ36" s="7"/>
      <c r="HER36" s="7"/>
      <c r="HES36" s="6"/>
      <c r="HET36" s="6"/>
      <c r="HEU36" s="27"/>
      <c r="HEV36" s="27"/>
      <c r="HEW36" s="27"/>
      <c r="HEX36" s="27"/>
      <c r="HEY36" s="28"/>
      <c r="HEZ36" s="28"/>
      <c r="HFA36" s="28"/>
      <c r="HFB36" s="28"/>
      <c r="HFC36" s="7"/>
      <c r="HFD36" s="7"/>
      <c r="HFE36" s="6"/>
      <c r="HFF36" s="6"/>
      <c r="HFG36" s="27"/>
      <c r="HFH36" s="27"/>
      <c r="HFI36" s="27"/>
      <c r="HFJ36" s="27"/>
      <c r="HFK36" s="28"/>
      <c r="HFL36" s="28"/>
      <c r="HFM36" s="28"/>
      <c r="HFN36" s="28"/>
      <c r="HFO36" s="7"/>
      <c r="HFP36" s="7"/>
      <c r="HFQ36" s="6"/>
      <c r="HFR36" s="6"/>
      <c r="HFS36" s="27"/>
      <c r="HFT36" s="27"/>
      <c r="HFU36" s="27"/>
      <c r="HFV36" s="27"/>
      <c r="HFW36" s="28"/>
      <c r="HFX36" s="28"/>
      <c r="HFY36" s="28"/>
      <c r="HFZ36" s="28"/>
      <c r="HGA36" s="7"/>
      <c r="HGB36" s="7"/>
      <c r="HGC36" s="6"/>
      <c r="HGD36" s="6"/>
      <c r="HGE36" s="27"/>
      <c r="HGF36" s="27"/>
      <c r="HGG36" s="27"/>
      <c r="HGH36" s="27"/>
      <c r="HGI36" s="28"/>
      <c r="HGJ36" s="28"/>
      <c r="HGK36" s="28"/>
      <c r="HGL36" s="28"/>
      <c r="HGM36" s="7"/>
      <c r="HGN36" s="7"/>
      <c r="HGO36" s="6"/>
      <c r="HGP36" s="6"/>
      <c r="HGQ36" s="27"/>
      <c r="HGR36" s="27"/>
      <c r="HGS36" s="27"/>
      <c r="HGT36" s="27"/>
      <c r="HGU36" s="28"/>
      <c r="HGV36" s="28"/>
      <c r="HGW36" s="28"/>
      <c r="HGX36" s="28"/>
      <c r="HGY36" s="7"/>
      <c r="HGZ36" s="7"/>
      <c r="HHA36" s="6"/>
      <c r="HHB36" s="6"/>
      <c r="HHC36" s="27"/>
      <c r="HHD36" s="27"/>
      <c r="HHE36" s="27"/>
      <c r="HHF36" s="27"/>
      <c r="HHG36" s="28"/>
      <c r="HHH36" s="28"/>
      <c r="HHI36" s="28"/>
      <c r="HHJ36" s="28"/>
      <c r="HHK36" s="7"/>
      <c r="HHL36" s="7"/>
      <c r="HHM36" s="6"/>
      <c r="HHN36" s="6"/>
      <c r="HHO36" s="27"/>
      <c r="HHP36" s="27"/>
      <c r="HHQ36" s="27"/>
      <c r="HHR36" s="27"/>
      <c r="HHS36" s="28"/>
      <c r="HHT36" s="28"/>
      <c r="HHU36" s="28"/>
      <c r="HHV36" s="28"/>
      <c r="HHW36" s="7"/>
      <c r="HHX36" s="7"/>
      <c r="HHY36" s="6"/>
      <c r="HHZ36" s="6"/>
      <c r="HIA36" s="27"/>
      <c r="HIB36" s="27"/>
      <c r="HIC36" s="27"/>
      <c r="HID36" s="27"/>
      <c r="HIE36" s="28"/>
      <c r="HIF36" s="28"/>
      <c r="HIG36" s="28"/>
      <c r="HIH36" s="28"/>
      <c r="HII36" s="7"/>
      <c r="HIJ36" s="7"/>
      <c r="HIK36" s="6"/>
      <c r="HIL36" s="6"/>
      <c r="HIM36" s="27"/>
      <c r="HIN36" s="27"/>
      <c r="HIO36" s="27"/>
      <c r="HIP36" s="27"/>
      <c r="HIQ36" s="28"/>
      <c r="HIR36" s="28"/>
      <c r="HIS36" s="28"/>
      <c r="HIT36" s="28"/>
      <c r="HIU36" s="7"/>
      <c r="HIV36" s="7"/>
      <c r="HIW36" s="6"/>
      <c r="HIX36" s="6"/>
      <c r="HIY36" s="27"/>
      <c r="HIZ36" s="27"/>
      <c r="HJA36" s="27"/>
      <c r="HJB36" s="27"/>
      <c r="HJC36" s="28"/>
      <c r="HJD36" s="28"/>
      <c r="HJE36" s="28"/>
      <c r="HJF36" s="28"/>
      <c r="HJG36" s="7"/>
      <c r="HJH36" s="7"/>
      <c r="HJI36" s="6"/>
      <c r="HJJ36" s="6"/>
      <c r="HJK36" s="27"/>
      <c r="HJL36" s="27"/>
      <c r="HJM36" s="27"/>
      <c r="HJN36" s="27"/>
      <c r="HJO36" s="28"/>
      <c r="HJP36" s="28"/>
      <c r="HJQ36" s="28"/>
      <c r="HJR36" s="28"/>
      <c r="HJS36" s="7"/>
      <c r="HJT36" s="7"/>
      <c r="HJU36" s="6"/>
      <c r="HJV36" s="6"/>
      <c r="HJW36" s="27"/>
      <c r="HJX36" s="27"/>
      <c r="HJY36" s="27"/>
      <c r="HJZ36" s="27"/>
      <c r="HKA36" s="28"/>
      <c r="HKB36" s="28"/>
      <c r="HKC36" s="28"/>
      <c r="HKD36" s="28"/>
      <c r="HKE36" s="7"/>
      <c r="HKF36" s="7"/>
      <c r="HKG36" s="6"/>
      <c r="HKH36" s="6"/>
      <c r="HKI36" s="27"/>
      <c r="HKJ36" s="27"/>
      <c r="HKK36" s="27"/>
      <c r="HKL36" s="27"/>
      <c r="HKM36" s="28"/>
      <c r="HKN36" s="28"/>
      <c r="HKO36" s="28"/>
      <c r="HKP36" s="28"/>
      <c r="HKQ36" s="7"/>
      <c r="HKR36" s="7"/>
      <c r="HKS36" s="6"/>
      <c r="HKT36" s="6"/>
      <c r="HKU36" s="27"/>
      <c r="HKV36" s="27"/>
      <c r="HKW36" s="27"/>
      <c r="HKX36" s="27"/>
      <c r="HKY36" s="28"/>
      <c r="HKZ36" s="28"/>
      <c r="HLA36" s="28"/>
      <c r="HLB36" s="28"/>
      <c r="HLC36" s="7"/>
      <c r="HLD36" s="7"/>
      <c r="HLE36" s="6"/>
      <c r="HLF36" s="6"/>
      <c r="HLG36" s="27"/>
      <c r="HLH36" s="27"/>
      <c r="HLI36" s="27"/>
      <c r="HLJ36" s="27"/>
      <c r="HLK36" s="28"/>
      <c r="HLL36" s="28"/>
      <c r="HLM36" s="28"/>
      <c r="HLN36" s="28"/>
      <c r="HLO36" s="7"/>
      <c r="HLP36" s="7"/>
      <c r="HLQ36" s="6"/>
      <c r="HLR36" s="6"/>
      <c r="HLS36" s="27"/>
      <c r="HLT36" s="27"/>
      <c r="HLU36" s="27"/>
      <c r="HLV36" s="27"/>
      <c r="HLW36" s="28"/>
      <c r="HLX36" s="28"/>
      <c r="HLY36" s="28"/>
      <c r="HLZ36" s="28"/>
      <c r="HMA36" s="7"/>
      <c r="HMB36" s="7"/>
      <c r="HMC36" s="6"/>
      <c r="HMD36" s="6"/>
      <c r="HME36" s="27"/>
      <c r="HMF36" s="27"/>
      <c r="HMG36" s="27"/>
      <c r="HMH36" s="27"/>
      <c r="HMI36" s="28"/>
      <c r="HMJ36" s="28"/>
      <c r="HMK36" s="28"/>
      <c r="HML36" s="28"/>
      <c r="HMM36" s="7"/>
      <c r="HMN36" s="7"/>
      <c r="HMO36" s="6"/>
      <c r="HMP36" s="6"/>
      <c r="HMQ36" s="27"/>
      <c r="HMR36" s="27"/>
      <c r="HMS36" s="27"/>
      <c r="HMT36" s="27"/>
      <c r="HMU36" s="28"/>
      <c r="HMV36" s="28"/>
      <c r="HMW36" s="28"/>
      <c r="HMX36" s="28"/>
      <c r="HMY36" s="7"/>
      <c r="HMZ36" s="7"/>
      <c r="HNA36" s="6"/>
      <c r="HNB36" s="6"/>
      <c r="HNC36" s="27"/>
      <c r="HND36" s="27"/>
      <c r="HNE36" s="27"/>
      <c r="HNF36" s="27"/>
      <c r="HNG36" s="28"/>
      <c r="HNH36" s="28"/>
      <c r="HNI36" s="28"/>
      <c r="HNJ36" s="28"/>
      <c r="HNK36" s="7"/>
      <c r="HNL36" s="7"/>
      <c r="HNM36" s="6"/>
      <c r="HNN36" s="6"/>
      <c r="HNO36" s="27"/>
      <c r="HNP36" s="27"/>
      <c r="HNQ36" s="27"/>
      <c r="HNR36" s="27"/>
      <c r="HNS36" s="28"/>
      <c r="HNT36" s="28"/>
      <c r="HNU36" s="28"/>
      <c r="HNV36" s="28"/>
      <c r="HNW36" s="7"/>
      <c r="HNX36" s="7"/>
      <c r="HNY36" s="6"/>
      <c r="HNZ36" s="6"/>
      <c r="HOA36" s="27"/>
      <c r="HOB36" s="27"/>
      <c r="HOC36" s="27"/>
      <c r="HOD36" s="27"/>
      <c r="HOE36" s="28"/>
      <c r="HOF36" s="28"/>
      <c r="HOG36" s="28"/>
      <c r="HOH36" s="28"/>
      <c r="HOI36" s="7"/>
      <c r="HOJ36" s="7"/>
      <c r="HOK36" s="6"/>
      <c r="HOL36" s="6"/>
      <c r="HOM36" s="27"/>
      <c r="HON36" s="27"/>
      <c r="HOO36" s="27"/>
      <c r="HOP36" s="27"/>
      <c r="HOQ36" s="28"/>
      <c r="HOR36" s="28"/>
      <c r="HOS36" s="28"/>
      <c r="HOT36" s="28"/>
      <c r="HOU36" s="7"/>
      <c r="HOV36" s="7"/>
      <c r="HOW36" s="6"/>
      <c r="HOX36" s="6"/>
      <c r="HOY36" s="27"/>
      <c r="HOZ36" s="27"/>
      <c r="HPA36" s="27"/>
      <c r="HPB36" s="27"/>
      <c r="HPC36" s="28"/>
      <c r="HPD36" s="28"/>
      <c r="HPE36" s="28"/>
      <c r="HPF36" s="28"/>
      <c r="HPG36" s="7"/>
      <c r="HPH36" s="7"/>
      <c r="HPI36" s="6"/>
      <c r="HPJ36" s="6"/>
      <c r="HPK36" s="27"/>
      <c r="HPL36" s="27"/>
      <c r="HPM36" s="27"/>
      <c r="HPN36" s="27"/>
      <c r="HPO36" s="28"/>
      <c r="HPP36" s="28"/>
      <c r="HPQ36" s="28"/>
      <c r="HPR36" s="28"/>
      <c r="HPS36" s="7"/>
      <c r="HPT36" s="7"/>
      <c r="HPU36" s="6"/>
      <c r="HPV36" s="6"/>
      <c r="HPW36" s="27"/>
      <c r="HPX36" s="27"/>
      <c r="HPY36" s="27"/>
      <c r="HPZ36" s="27"/>
      <c r="HQA36" s="28"/>
      <c r="HQB36" s="28"/>
      <c r="HQC36" s="28"/>
      <c r="HQD36" s="28"/>
      <c r="HQE36" s="7"/>
      <c r="HQF36" s="7"/>
      <c r="HQG36" s="6"/>
      <c r="HQH36" s="6"/>
      <c r="HQI36" s="27"/>
      <c r="HQJ36" s="27"/>
      <c r="HQK36" s="27"/>
      <c r="HQL36" s="27"/>
      <c r="HQM36" s="28"/>
      <c r="HQN36" s="28"/>
      <c r="HQO36" s="28"/>
      <c r="HQP36" s="28"/>
      <c r="HQQ36" s="7"/>
      <c r="HQR36" s="7"/>
      <c r="HQS36" s="6"/>
      <c r="HQT36" s="6"/>
      <c r="HQU36" s="27"/>
      <c r="HQV36" s="27"/>
      <c r="HQW36" s="27"/>
      <c r="HQX36" s="27"/>
      <c r="HQY36" s="28"/>
      <c r="HQZ36" s="28"/>
      <c r="HRA36" s="28"/>
      <c r="HRB36" s="28"/>
      <c r="HRC36" s="7"/>
      <c r="HRD36" s="7"/>
      <c r="HRE36" s="6"/>
      <c r="HRF36" s="6"/>
      <c r="HRG36" s="27"/>
      <c r="HRH36" s="27"/>
      <c r="HRI36" s="27"/>
      <c r="HRJ36" s="27"/>
      <c r="HRK36" s="28"/>
      <c r="HRL36" s="28"/>
      <c r="HRM36" s="28"/>
      <c r="HRN36" s="28"/>
      <c r="HRO36" s="7"/>
      <c r="HRP36" s="7"/>
      <c r="HRQ36" s="6"/>
      <c r="HRR36" s="6"/>
      <c r="HRS36" s="27"/>
      <c r="HRT36" s="27"/>
      <c r="HRU36" s="27"/>
      <c r="HRV36" s="27"/>
      <c r="HRW36" s="28"/>
      <c r="HRX36" s="28"/>
      <c r="HRY36" s="28"/>
      <c r="HRZ36" s="28"/>
      <c r="HSA36" s="7"/>
      <c r="HSB36" s="7"/>
      <c r="HSC36" s="6"/>
      <c r="HSD36" s="6"/>
      <c r="HSE36" s="27"/>
      <c r="HSF36" s="27"/>
      <c r="HSG36" s="27"/>
      <c r="HSH36" s="27"/>
      <c r="HSI36" s="28"/>
      <c r="HSJ36" s="28"/>
      <c r="HSK36" s="28"/>
      <c r="HSL36" s="28"/>
      <c r="HSM36" s="7"/>
      <c r="HSN36" s="7"/>
      <c r="HSO36" s="6"/>
      <c r="HSP36" s="6"/>
      <c r="HSQ36" s="27"/>
      <c r="HSR36" s="27"/>
      <c r="HSS36" s="27"/>
      <c r="HST36" s="27"/>
      <c r="HSU36" s="28"/>
      <c r="HSV36" s="28"/>
      <c r="HSW36" s="28"/>
      <c r="HSX36" s="28"/>
      <c r="HSY36" s="7"/>
      <c r="HSZ36" s="7"/>
      <c r="HTA36" s="6"/>
      <c r="HTB36" s="6"/>
      <c r="HTC36" s="27"/>
      <c r="HTD36" s="27"/>
      <c r="HTE36" s="27"/>
      <c r="HTF36" s="27"/>
      <c r="HTG36" s="28"/>
      <c r="HTH36" s="28"/>
      <c r="HTI36" s="28"/>
      <c r="HTJ36" s="28"/>
      <c r="HTK36" s="7"/>
      <c r="HTL36" s="7"/>
      <c r="HTM36" s="6"/>
      <c r="HTN36" s="6"/>
      <c r="HTO36" s="27"/>
      <c r="HTP36" s="27"/>
      <c r="HTQ36" s="27"/>
      <c r="HTR36" s="27"/>
      <c r="HTS36" s="28"/>
      <c r="HTT36" s="28"/>
      <c r="HTU36" s="28"/>
      <c r="HTV36" s="28"/>
      <c r="HTW36" s="7"/>
      <c r="HTX36" s="7"/>
      <c r="HTY36" s="6"/>
      <c r="HTZ36" s="6"/>
      <c r="HUA36" s="27"/>
      <c r="HUB36" s="27"/>
      <c r="HUC36" s="27"/>
      <c r="HUD36" s="27"/>
      <c r="HUE36" s="28"/>
      <c r="HUF36" s="28"/>
      <c r="HUG36" s="28"/>
      <c r="HUH36" s="28"/>
      <c r="HUI36" s="7"/>
      <c r="HUJ36" s="7"/>
      <c r="HUK36" s="6"/>
      <c r="HUL36" s="6"/>
      <c r="HUM36" s="27"/>
      <c r="HUN36" s="27"/>
      <c r="HUO36" s="27"/>
      <c r="HUP36" s="27"/>
      <c r="HUQ36" s="28"/>
      <c r="HUR36" s="28"/>
      <c r="HUS36" s="28"/>
      <c r="HUT36" s="28"/>
      <c r="HUU36" s="7"/>
      <c r="HUV36" s="7"/>
      <c r="HUW36" s="6"/>
      <c r="HUX36" s="6"/>
      <c r="HUY36" s="27"/>
      <c r="HUZ36" s="27"/>
      <c r="HVA36" s="27"/>
      <c r="HVB36" s="27"/>
      <c r="HVC36" s="28"/>
      <c r="HVD36" s="28"/>
      <c r="HVE36" s="28"/>
      <c r="HVF36" s="28"/>
      <c r="HVG36" s="7"/>
      <c r="HVH36" s="7"/>
      <c r="HVI36" s="6"/>
      <c r="HVJ36" s="6"/>
      <c r="HVK36" s="27"/>
      <c r="HVL36" s="27"/>
      <c r="HVM36" s="27"/>
      <c r="HVN36" s="27"/>
      <c r="HVO36" s="28"/>
      <c r="HVP36" s="28"/>
      <c r="HVQ36" s="28"/>
      <c r="HVR36" s="28"/>
      <c r="HVS36" s="7"/>
      <c r="HVT36" s="7"/>
      <c r="HVU36" s="6"/>
      <c r="HVV36" s="6"/>
      <c r="HVW36" s="27"/>
      <c r="HVX36" s="27"/>
      <c r="HVY36" s="27"/>
      <c r="HVZ36" s="27"/>
      <c r="HWA36" s="28"/>
      <c r="HWB36" s="28"/>
      <c r="HWC36" s="28"/>
      <c r="HWD36" s="28"/>
      <c r="HWE36" s="7"/>
      <c r="HWF36" s="7"/>
      <c r="HWG36" s="6"/>
      <c r="HWH36" s="6"/>
      <c r="HWI36" s="27"/>
      <c r="HWJ36" s="27"/>
      <c r="HWK36" s="27"/>
      <c r="HWL36" s="27"/>
      <c r="HWM36" s="28"/>
      <c r="HWN36" s="28"/>
      <c r="HWO36" s="28"/>
      <c r="HWP36" s="28"/>
      <c r="HWQ36" s="7"/>
      <c r="HWR36" s="7"/>
      <c r="HWS36" s="6"/>
      <c r="HWT36" s="6"/>
      <c r="HWU36" s="27"/>
      <c r="HWV36" s="27"/>
      <c r="HWW36" s="27"/>
      <c r="HWX36" s="27"/>
      <c r="HWY36" s="28"/>
      <c r="HWZ36" s="28"/>
      <c r="HXA36" s="28"/>
      <c r="HXB36" s="28"/>
      <c r="HXC36" s="7"/>
      <c r="HXD36" s="7"/>
      <c r="HXE36" s="6"/>
      <c r="HXF36" s="6"/>
      <c r="HXG36" s="27"/>
      <c r="HXH36" s="27"/>
      <c r="HXI36" s="27"/>
      <c r="HXJ36" s="27"/>
      <c r="HXK36" s="28"/>
      <c r="HXL36" s="28"/>
      <c r="HXM36" s="28"/>
      <c r="HXN36" s="28"/>
      <c r="HXO36" s="7"/>
      <c r="HXP36" s="7"/>
      <c r="HXQ36" s="6"/>
      <c r="HXR36" s="6"/>
      <c r="HXS36" s="27"/>
      <c r="HXT36" s="27"/>
      <c r="HXU36" s="27"/>
      <c r="HXV36" s="27"/>
      <c r="HXW36" s="28"/>
      <c r="HXX36" s="28"/>
      <c r="HXY36" s="28"/>
      <c r="HXZ36" s="28"/>
      <c r="HYA36" s="7"/>
      <c r="HYB36" s="7"/>
      <c r="HYC36" s="6"/>
      <c r="HYD36" s="6"/>
      <c r="HYE36" s="27"/>
      <c r="HYF36" s="27"/>
      <c r="HYG36" s="27"/>
      <c r="HYH36" s="27"/>
      <c r="HYI36" s="28"/>
      <c r="HYJ36" s="28"/>
      <c r="HYK36" s="28"/>
      <c r="HYL36" s="28"/>
      <c r="HYM36" s="7"/>
      <c r="HYN36" s="7"/>
      <c r="HYO36" s="6"/>
      <c r="HYP36" s="6"/>
      <c r="HYQ36" s="27"/>
      <c r="HYR36" s="27"/>
      <c r="HYS36" s="27"/>
      <c r="HYT36" s="27"/>
      <c r="HYU36" s="28"/>
      <c r="HYV36" s="28"/>
      <c r="HYW36" s="28"/>
      <c r="HYX36" s="28"/>
      <c r="HYY36" s="7"/>
      <c r="HYZ36" s="7"/>
      <c r="HZA36" s="6"/>
      <c r="HZB36" s="6"/>
      <c r="HZC36" s="27"/>
      <c r="HZD36" s="27"/>
      <c r="HZE36" s="27"/>
      <c r="HZF36" s="27"/>
      <c r="HZG36" s="28"/>
      <c r="HZH36" s="28"/>
      <c r="HZI36" s="28"/>
      <c r="HZJ36" s="28"/>
      <c r="HZK36" s="7"/>
      <c r="HZL36" s="7"/>
      <c r="HZM36" s="6"/>
      <c r="HZN36" s="6"/>
      <c r="HZO36" s="27"/>
      <c r="HZP36" s="27"/>
      <c r="HZQ36" s="27"/>
      <c r="HZR36" s="27"/>
      <c r="HZS36" s="28"/>
      <c r="HZT36" s="28"/>
      <c r="HZU36" s="28"/>
      <c r="HZV36" s="28"/>
      <c r="HZW36" s="7"/>
      <c r="HZX36" s="7"/>
      <c r="HZY36" s="6"/>
      <c r="HZZ36" s="6"/>
      <c r="IAA36" s="27"/>
      <c r="IAB36" s="27"/>
      <c r="IAC36" s="27"/>
      <c r="IAD36" s="27"/>
      <c r="IAE36" s="28"/>
      <c r="IAF36" s="28"/>
      <c r="IAG36" s="28"/>
      <c r="IAH36" s="28"/>
      <c r="IAI36" s="7"/>
      <c r="IAJ36" s="7"/>
      <c r="IAK36" s="6"/>
      <c r="IAL36" s="6"/>
      <c r="IAM36" s="27"/>
      <c r="IAN36" s="27"/>
      <c r="IAO36" s="27"/>
      <c r="IAP36" s="27"/>
      <c r="IAQ36" s="28"/>
      <c r="IAR36" s="28"/>
      <c r="IAS36" s="28"/>
      <c r="IAT36" s="28"/>
      <c r="IAU36" s="7"/>
      <c r="IAV36" s="7"/>
      <c r="IAW36" s="6"/>
      <c r="IAX36" s="6"/>
      <c r="IAY36" s="27"/>
      <c r="IAZ36" s="27"/>
      <c r="IBA36" s="27"/>
      <c r="IBB36" s="27"/>
      <c r="IBC36" s="28"/>
      <c r="IBD36" s="28"/>
      <c r="IBE36" s="28"/>
      <c r="IBF36" s="28"/>
      <c r="IBG36" s="7"/>
      <c r="IBH36" s="7"/>
      <c r="IBI36" s="6"/>
      <c r="IBJ36" s="6"/>
      <c r="IBK36" s="27"/>
      <c r="IBL36" s="27"/>
      <c r="IBM36" s="27"/>
      <c r="IBN36" s="27"/>
      <c r="IBO36" s="28"/>
      <c r="IBP36" s="28"/>
      <c r="IBQ36" s="28"/>
      <c r="IBR36" s="28"/>
      <c r="IBS36" s="7"/>
      <c r="IBT36" s="7"/>
      <c r="IBU36" s="6"/>
      <c r="IBV36" s="6"/>
      <c r="IBW36" s="27"/>
      <c r="IBX36" s="27"/>
      <c r="IBY36" s="27"/>
      <c r="IBZ36" s="27"/>
      <c r="ICA36" s="28"/>
      <c r="ICB36" s="28"/>
      <c r="ICC36" s="28"/>
      <c r="ICD36" s="28"/>
      <c r="ICE36" s="7"/>
      <c r="ICF36" s="7"/>
      <c r="ICG36" s="6"/>
      <c r="ICH36" s="6"/>
      <c r="ICI36" s="27"/>
      <c r="ICJ36" s="27"/>
      <c r="ICK36" s="27"/>
      <c r="ICL36" s="27"/>
      <c r="ICM36" s="28"/>
      <c r="ICN36" s="28"/>
      <c r="ICO36" s="28"/>
      <c r="ICP36" s="28"/>
      <c r="ICQ36" s="7"/>
      <c r="ICR36" s="7"/>
      <c r="ICS36" s="6"/>
      <c r="ICT36" s="6"/>
      <c r="ICU36" s="27"/>
      <c r="ICV36" s="27"/>
      <c r="ICW36" s="27"/>
      <c r="ICX36" s="27"/>
      <c r="ICY36" s="28"/>
      <c r="ICZ36" s="28"/>
      <c r="IDA36" s="28"/>
      <c r="IDB36" s="28"/>
      <c r="IDC36" s="7"/>
      <c r="IDD36" s="7"/>
      <c r="IDE36" s="6"/>
      <c r="IDF36" s="6"/>
      <c r="IDG36" s="27"/>
      <c r="IDH36" s="27"/>
      <c r="IDI36" s="27"/>
      <c r="IDJ36" s="27"/>
      <c r="IDK36" s="28"/>
      <c r="IDL36" s="28"/>
      <c r="IDM36" s="28"/>
      <c r="IDN36" s="28"/>
      <c r="IDO36" s="7"/>
      <c r="IDP36" s="7"/>
      <c r="IDQ36" s="6"/>
      <c r="IDR36" s="6"/>
      <c r="IDS36" s="27"/>
      <c r="IDT36" s="27"/>
      <c r="IDU36" s="27"/>
      <c r="IDV36" s="27"/>
      <c r="IDW36" s="28"/>
      <c r="IDX36" s="28"/>
      <c r="IDY36" s="28"/>
      <c r="IDZ36" s="28"/>
      <c r="IEA36" s="7"/>
      <c r="IEB36" s="7"/>
      <c r="IEC36" s="6"/>
      <c r="IED36" s="6"/>
      <c r="IEE36" s="27"/>
      <c r="IEF36" s="27"/>
      <c r="IEG36" s="27"/>
      <c r="IEH36" s="27"/>
      <c r="IEI36" s="28"/>
      <c r="IEJ36" s="28"/>
      <c r="IEK36" s="28"/>
      <c r="IEL36" s="28"/>
      <c r="IEM36" s="7"/>
      <c r="IEN36" s="7"/>
      <c r="IEO36" s="6"/>
      <c r="IEP36" s="6"/>
      <c r="IEQ36" s="27"/>
      <c r="IER36" s="27"/>
      <c r="IES36" s="27"/>
      <c r="IET36" s="27"/>
      <c r="IEU36" s="28"/>
      <c r="IEV36" s="28"/>
      <c r="IEW36" s="28"/>
      <c r="IEX36" s="28"/>
      <c r="IEY36" s="7"/>
      <c r="IEZ36" s="7"/>
      <c r="IFA36" s="6"/>
      <c r="IFB36" s="6"/>
      <c r="IFC36" s="27"/>
      <c r="IFD36" s="27"/>
      <c r="IFE36" s="27"/>
      <c r="IFF36" s="27"/>
      <c r="IFG36" s="28"/>
      <c r="IFH36" s="28"/>
      <c r="IFI36" s="28"/>
      <c r="IFJ36" s="28"/>
      <c r="IFK36" s="7"/>
      <c r="IFL36" s="7"/>
      <c r="IFM36" s="6"/>
      <c r="IFN36" s="6"/>
      <c r="IFO36" s="27"/>
      <c r="IFP36" s="27"/>
      <c r="IFQ36" s="27"/>
      <c r="IFR36" s="27"/>
      <c r="IFS36" s="28"/>
      <c r="IFT36" s="28"/>
      <c r="IFU36" s="28"/>
      <c r="IFV36" s="28"/>
      <c r="IFW36" s="7"/>
      <c r="IFX36" s="7"/>
      <c r="IFY36" s="6"/>
      <c r="IFZ36" s="6"/>
      <c r="IGA36" s="27"/>
      <c r="IGB36" s="27"/>
      <c r="IGC36" s="27"/>
      <c r="IGD36" s="27"/>
      <c r="IGE36" s="28"/>
      <c r="IGF36" s="28"/>
      <c r="IGG36" s="28"/>
      <c r="IGH36" s="28"/>
      <c r="IGI36" s="7"/>
      <c r="IGJ36" s="7"/>
      <c r="IGK36" s="6"/>
      <c r="IGL36" s="6"/>
      <c r="IGM36" s="27"/>
      <c r="IGN36" s="27"/>
      <c r="IGO36" s="27"/>
      <c r="IGP36" s="27"/>
      <c r="IGQ36" s="28"/>
      <c r="IGR36" s="28"/>
      <c r="IGS36" s="28"/>
      <c r="IGT36" s="28"/>
      <c r="IGU36" s="7"/>
      <c r="IGV36" s="7"/>
      <c r="IGW36" s="6"/>
      <c r="IGX36" s="6"/>
      <c r="IGY36" s="27"/>
      <c r="IGZ36" s="27"/>
      <c r="IHA36" s="27"/>
      <c r="IHB36" s="27"/>
      <c r="IHC36" s="28"/>
      <c r="IHD36" s="28"/>
      <c r="IHE36" s="28"/>
      <c r="IHF36" s="28"/>
      <c r="IHG36" s="7"/>
      <c r="IHH36" s="7"/>
      <c r="IHI36" s="6"/>
      <c r="IHJ36" s="6"/>
      <c r="IHK36" s="27"/>
      <c r="IHL36" s="27"/>
      <c r="IHM36" s="27"/>
      <c r="IHN36" s="27"/>
      <c r="IHO36" s="28"/>
      <c r="IHP36" s="28"/>
      <c r="IHQ36" s="28"/>
      <c r="IHR36" s="28"/>
      <c r="IHS36" s="7"/>
      <c r="IHT36" s="7"/>
      <c r="IHU36" s="6"/>
      <c r="IHV36" s="6"/>
      <c r="IHW36" s="27"/>
      <c r="IHX36" s="27"/>
      <c r="IHY36" s="27"/>
      <c r="IHZ36" s="27"/>
      <c r="IIA36" s="28"/>
      <c r="IIB36" s="28"/>
      <c r="IIC36" s="28"/>
      <c r="IID36" s="28"/>
      <c r="IIE36" s="7"/>
      <c r="IIF36" s="7"/>
      <c r="IIG36" s="6"/>
      <c r="IIH36" s="6"/>
      <c r="III36" s="27"/>
      <c r="IIJ36" s="27"/>
      <c r="IIK36" s="27"/>
      <c r="IIL36" s="27"/>
      <c r="IIM36" s="28"/>
      <c r="IIN36" s="28"/>
      <c r="IIO36" s="28"/>
      <c r="IIP36" s="28"/>
      <c r="IIQ36" s="7"/>
      <c r="IIR36" s="7"/>
      <c r="IIS36" s="6"/>
      <c r="IIT36" s="6"/>
      <c r="IIU36" s="27"/>
      <c r="IIV36" s="27"/>
      <c r="IIW36" s="27"/>
      <c r="IIX36" s="27"/>
      <c r="IIY36" s="28"/>
      <c r="IIZ36" s="28"/>
      <c r="IJA36" s="28"/>
      <c r="IJB36" s="28"/>
      <c r="IJC36" s="7"/>
      <c r="IJD36" s="7"/>
      <c r="IJE36" s="6"/>
      <c r="IJF36" s="6"/>
      <c r="IJG36" s="27"/>
      <c r="IJH36" s="27"/>
      <c r="IJI36" s="27"/>
      <c r="IJJ36" s="27"/>
      <c r="IJK36" s="28"/>
      <c r="IJL36" s="28"/>
      <c r="IJM36" s="28"/>
      <c r="IJN36" s="28"/>
      <c r="IJO36" s="7"/>
      <c r="IJP36" s="7"/>
      <c r="IJQ36" s="6"/>
      <c r="IJR36" s="6"/>
      <c r="IJS36" s="27"/>
      <c r="IJT36" s="27"/>
      <c r="IJU36" s="27"/>
      <c r="IJV36" s="27"/>
      <c r="IJW36" s="28"/>
      <c r="IJX36" s="28"/>
      <c r="IJY36" s="28"/>
      <c r="IJZ36" s="28"/>
      <c r="IKA36" s="7"/>
      <c r="IKB36" s="7"/>
      <c r="IKC36" s="6"/>
      <c r="IKD36" s="6"/>
      <c r="IKE36" s="27"/>
      <c r="IKF36" s="27"/>
      <c r="IKG36" s="27"/>
      <c r="IKH36" s="27"/>
      <c r="IKI36" s="28"/>
      <c r="IKJ36" s="28"/>
      <c r="IKK36" s="28"/>
      <c r="IKL36" s="28"/>
      <c r="IKM36" s="7"/>
      <c r="IKN36" s="7"/>
      <c r="IKO36" s="6"/>
      <c r="IKP36" s="6"/>
      <c r="IKQ36" s="27"/>
      <c r="IKR36" s="27"/>
      <c r="IKS36" s="27"/>
      <c r="IKT36" s="27"/>
      <c r="IKU36" s="28"/>
      <c r="IKV36" s="28"/>
      <c r="IKW36" s="28"/>
      <c r="IKX36" s="28"/>
      <c r="IKY36" s="7"/>
      <c r="IKZ36" s="7"/>
      <c r="ILA36" s="6"/>
      <c r="ILB36" s="6"/>
      <c r="ILC36" s="27"/>
      <c r="ILD36" s="27"/>
      <c r="ILE36" s="27"/>
      <c r="ILF36" s="27"/>
      <c r="ILG36" s="28"/>
      <c r="ILH36" s="28"/>
      <c r="ILI36" s="28"/>
      <c r="ILJ36" s="28"/>
      <c r="ILK36" s="7"/>
      <c r="ILL36" s="7"/>
      <c r="ILM36" s="6"/>
      <c r="ILN36" s="6"/>
      <c r="ILO36" s="27"/>
      <c r="ILP36" s="27"/>
      <c r="ILQ36" s="27"/>
      <c r="ILR36" s="27"/>
      <c r="ILS36" s="28"/>
      <c r="ILT36" s="28"/>
      <c r="ILU36" s="28"/>
      <c r="ILV36" s="28"/>
      <c r="ILW36" s="7"/>
      <c r="ILX36" s="7"/>
      <c r="ILY36" s="6"/>
      <c r="ILZ36" s="6"/>
      <c r="IMA36" s="27"/>
      <c r="IMB36" s="27"/>
      <c r="IMC36" s="27"/>
      <c r="IMD36" s="27"/>
      <c r="IME36" s="28"/>
      <c r="IMF36" s="28"/>
      <c r="IMG36" s="28"/>
      <c r="IMH36" s="28"/>
      <c r="IMI36" s="7"/>
      <c r="IMJ36" s="7"/>
      <c r="IMK36" s="6"/>
      <c r="IML36" s="6"/>
      <c r="IMM36" s="27"/>
      <c r="IMN36" s="27"/>
      <c r="IMO36" s="27"/>
      <c r="IMP36" s="27"/>
      <c r="IMQ36" s="28"/>
      <c r="IMR36" s="28"/>
      <c r="IMS36" s="28"/>
      <c r="IMT36" s="28"/>
      <c r="IMU36" s="7"/>
      <c r="IMV36" s="7"/>
      <c r="IMW36" s="6"/>
      <c r="IMX36" s="6"/>
      <c r="IMY36" s="27"/>
      <c r="IMZ36" s="27"/>
      <c r="INA36" s="27"/>
      <c r="INB36" s="27"/>
      <c r="INC36" s="28"/>
      <c r="IND36" s="28"/>
      <c r="INE36" s="28"/>
      <c r="INF36" s="28"/>
      <c r="ING36" s="7"/>
      <c r="INH36" s="7"/>
      <c r="INI36" s="6"/>
      <c r="INJ36" s="6"/>
      <c r="INK36" s="27"/>
      <c r="INL36" s="27"/>
      <c r="INM36" s="27"/>
      <c r="INN36" s="27"/>
      <c r="INO36" s="28"/>
      <c r="INP36" s="28"/>
      <c r="INQ36" s="28"/>
      <c r="INR36" s="28"/>
      <c r="INS36" s="7"/>
      <c r="INT36" s="7"/>
      <c r="INU36" s="6"/>
      <c r="INV36" s="6"/>
      <c r="INW36" s="27"/>
      <c r="INX36" s="27"/>
      <c r="INY36" s="27"/>
      <c r="INZ36" s="27"/>
      <c r="IOA36" s="28"/>
      <c r="IOB36" s="28"/>
      <c r="IOC36" s="28"/>
      <c r="IOD36" s="28"/>
      <c r="IOE36" s="7"/>
      <c r="IOF36" s="7"/>
      <c r="IOG36" s="6"/>
      <c r="IOH36" s="6"/>
      <c r="IOI36" s="27"/>
      <c r="IOJ36" s="27"/>
      <c r="IOK36" s="27"/>
      <c r="IOL36" s="27"/>
      <c r="IOM36" s="28"/>
      <c r="ION36" s="28"/>
      <c r="IOO36" s="28"/>
      <c r="IOP36" s="28"/>
      <c r="IOQ36" s="7"/>
      <c r="IOR36" s="7"/>
      <c r="IOS36" s="6"/>
      <c r="IOT36" s="6"/>
      <c r="IOU36" s="27"/>
      <c r="IOV36" s="27"/>
      <c r="IOW36" s="27"/>
      <c r="IOX36" s="27"/>
      <c r="IOY36" s="28"/>
      <c r="IOZ36" s="28"/>
      <c r="IPA36" s="28"/>
      <c r="IPB36" s="28"/>
      <c r="IPC36" s="7"/>
      <c r="IPD36" s="7"/>
      <c r="IPE36" s="6"/>
      <c r="IPF36" s="6"/>
      <c r="IPG36" s="27"/>
      <c r="IPH36" s="27"/>
      <c r="IPI36" s="27"/>
      <c r="IPJ36" s="27"/>
      <c r="IPK36" s="28"/>
      <c r="IPL36" s="28"/>
      <c r="IPM36" s="28"/>
      <c r="IPN36" s="28"/>
      <c r="IPO36" s="7"/>
      <c r="IPP36" s="7"/>
      <c r="IPQ36" s="6"/>
      <c r="IPR36" s="6"/>
      <c r="IPS36" s="27"/>
      <c r="IPT36" s="27"/>
      <c r="IPU36" s="27"/>
      <c r="IPV36" s="27"/>
      <c r="IPW36" s="28"/>
      <c r="IPX36" s="28"/>
      <c r="IPY36" s="28"/>
      <c r="IPZ36" s="28"/>
      <c r="IQA36" s="7"/>
      <c r="IQB36" s="7"/>
      <c r="IQC36" s="6"/>
      <c r="IQD36" s="6"/>
      <c r="IQE36" s="27"/>
      <c r="IQF36" s="27"/>
      <c r="IQG36" s="27"/>
      <c r="IQH36" s="27"/>
      <c r="IQI36" s="28"/>
      <c r="IQJ36" s="28"/>
      <c r="IQK36" s="28"/>
      <c r="IQL36" s="28"/>
      <c r="IQM36" s="7"/>
      <c r="IQN36" s="7"/>
      <c r="IQO36" s="6"/>
      <c r="IQP36" s="6"/>
      <c r="IQQ36" s="27"/>
      <c r="IQR36" s="27"/>
      <c r="IQS36" s="27"/>
      <c r="IQT36" s="27"/>
      <c r="IQU36" s="28"/>
      <c r="IQV36" s="28"/>
      <c r="IQW36" s="28"/>
      <c r="IQX36" s="28"/>
      <c r="IQY36" s="7"/>
      <c r="IQZ36" s="7"/>
      <c r="IRA36" s="6"/>
      <c r="IRB36" s="6"/>
      <c r="IRC36" s="27"/>
      <c r="IRD36" s="27"/>
      <c r="IRE36" s="27"/>
      <c r="IRF36" s="27"/>
      <c r="IRG36" s="28"/>
      <c r="IRH36" s="28"/>
      <c r="IRI36" s="28"/>
      <c r="IRJ36" s="28"/>
      <c r="IRK36" s="7"/>
      <c r="IRL36" s="7"/>
      <c r="IRM36" s="6"/>
      <c r="IRN36" s="6"/>
      <c r="IRO36" s="27"/>
      <c r="IRP36" s="27"/>
      <c r="IRQ36" s="27"/>
      <c r="IRR36" s="27"/>
      <c r="IRS36" s="28"/>
      <c r="IRT36" s="28"/>
      <c r="IRU36" s="28"/>
      <c r="IRV36" s="28"/>
      <c r="IRW36" s="7"/>
      <c r="IRX36" s="7"/>
      <c r="IRY36" s="6"/>
      <c r="IRZ36" s="6"/>
      <c r="ISA36" s="27"/>
      <c r="ISB36" s="27"/>
      <c r="ISC36" s="27"/>
      <c r="ISD36" s="27"/>
      <c r="ISE36" s="28"/>
      <c r="ISF36" s="28"/>
      <c r="ISG36" s="28"/>
      <c r="ISH36" s="28"/>
      <c r="ISI36" s="7"/>
      <c r="ISJ36" s="7"/>
      <c r="ISK36" s="6"/>
      <c r="ISL36" s="6"/>
      <c r="ISM36" s="27"/>
      <c r="ISN36" s="27"/>
      <c r="ISO36" s="27"/>
      <c r="ISP36" s="27"/>
      <c r="ISQ36" s="28"/>
      <c r="ISR36" s="28"/>
      <c r="ISS36" s="28"/>
      <c r="IST36" s="28"/>
      <c r="ISU36" s="7"/>
      <c r="ISV36" s="7"/>
      <c r="ISW36" s="6"/>
      <c r="ISX36" s="6"/>
      <c r="ISY36" s="27"/>
      <c r="ISZ36" s="27"/>
      <c r="ITA36" s="27"/>
      <c r="ITB36" s="27"/>
      <c r="ITC36" s="28"/>
      <c r="ITD36" s="28"/>
      <c r="ITE36" s="28"/>
      <c r="ITF36" s="28"/>
      <c r="ITG36" s="7"/>
      <c r="ITH36" s="7"/>
      <c r="ITI36" s="6"/>
      <c r="ITJ36" s="6"/>
      <c r="ITK36" s="27"/>
      <c r="ITL36" s="27"/>
      <c r="ITM36" s="27"/>
      <c r="ITN36" s="27"/>
      <c r="ITO36" s="28"/>
      <c r="ITP36" s="28"/>
      <c r="ITQ36" s="28"/>
      <c r="ITR36" s="28"/>
      <c r="ITS36" s="7"/>
      <c r="ITT36" s="7"/>
      <c r="ITU36" s="6"/>
      <c r="ITV36" s="6"/>
      <c r="ITW36" s="27"/>
      <c r="ITX36" s="27"/>
      <c r="ITY36" s="27"/>
      <c r="ITZ36" s="27"/>
      <c r="IUA36" s="28"/>
      <c r="IUB36" s="28"/>
      <c r="IUC36" s="28"/>
      <c r="IUD36" s="28"/>
      <c r="IUE36" s="7"/>
      <c r="IUF36" s="7"/>
      <c r="IUG36" s="6"/>
      <c r="IUH36" s="6"/>
      <c r="IUI36" s="27"/>
      <c r="IUJ36" s="27"/>
      <c r="IUK36" s="27"/>
      <c r="IUL36" s="27"/>
      <c r="IUM36" s="28"/>
      <c r="IUN36" s="28"/>
      <c r="IUO36" s="28"/>
      <c r="IUP36" s="28"/>
      <c r="IUQ36" s="7"/>
      <c r="IUR36" s="7"/>
      <c r="IUS36" s="6"/>
      <c r="IUT36" s="6"/>
      <c r="IUU36" s="27"/>
      <c r="IUV36" s="27"/>
      <c r="IUW36" s="27"/>
      <c r="IUX36" s="27"/>
      <c r="IUY36" s="28"/>
      <c r="IUZ36" s="28"/>
      <c r="IVA36" s="28"/>
      <c r="IVB36" s="28"/>
      <c r="IVC36" s="7"/>
      <c r="IVD36" s="7"/>
      <c r="IVE36" s="6"/>
      <c r="IVF36" s="6"/>
      <c r="IVG36" s="27"/>
      <c r="IVH36" s="27"/>
      <c r="IVI36" s="27"/>
      <c r="IVJ36" s="27"/>
      <c r="IVK36" s="28"/>
      <c r="IVL36" s="28"/>
      <c r="IVM36" s="28"/>
      <c r="IVN36" s="28"/>
      <c r="IVO36" s="7"/>
      <c r="IVP36" s="7"/>
      <c r="IVQ36" s="6"/>
      <c r="IVR36" s="6"/>
      <c r="IVS36" s="27"/>
      <c r="IVT36" s="27"/>
      <c r="IVU36" s="27"/>
      <c r="IVV36" s="27"/>
      <c r="IVW36" s="28"/>
      <c r="IVX36" s="28"/>
      <c r="IVY36" s="28"/>
      <c r="IVZ36" s="28"/>
      <c r="IWA36" s="7"/>
      <c r="IWB36" s="7"/>
      <c r="IWC36" s="6"/>
      <c r="IWD36" s="6"/>
      <c r="IWE36" s="27"/>
      <c r="IWF36" s="27"/>
      <c r="IWG36" s="27"/>
      <c r="IWH36" s="27"/>
      <c r="IWI36" s="28"/>
      <c r="IWJ36" s="28"/>
      <c r="IWK36" s="28"/>
      <c r="IWL36" s="28"/>
      <c r="IWM36" s="7"/>
      <c r="IWN36" s="7"/>
      <c r="IWO36" s="6"/>
      <c r="IWP36" s="6"/>
      <c r="IWQ36" s="27"/>
      <c r="IWR36" s="27"/>
      <c r="IWS36" s="27"/>
      <c r="IWT36" s="27"/>
      <c r="IWU36" s="28"/>
      <c r="IWV36" s="28"/>
      <c r="IWW36" s="28"/>
      <c r="IWX36" s="28"/>
      <c r="IWY36" s="7"/>
      <c r="IWZ36" s="7"/>
      <c r="IXA36" s="6"/>
      <c r="IXB36" s="6"/>
      <c r="IXC36" s="27"/>
      <c r="IXD36" s="27"/>
      <c r="IXE36" s="27"/>
      <c r="IXF36" s="27"/>
      <c r="IXG36" s="28"/>
      <c r="IXH36" s="28"/>
      <c r="IXI36" s="28"/>
      <c r="IXJ36" s="28"/>
      <c r="IXK36" s="7"/>
      <c r="IXL36" s="7"/>
      <c r="IXM36" s="6"/>
      <c r="IXN36" s="6"/>
      <c r="IXO36" s="27"/>
      <c r="IXP36" s="27"/>
      <c r="IXQ36" s="27"/>
      <c r="IXR36" s="27"/>
      <c r="IXS36" s="28"/>
      <c r="IXT36" s="28"/>
      <c r="IXU36" s="28"/>
      <c r="IXV36" s="28"/>
      <c r="IXW36" s="7"/>
      <c r="IXX36" s="7"/>
      <c r="IXY36" s="6"/>
      <c r="IXZ36" s="6"/>
      <c r="IYA36" s="27"/>
      <c r="IYB36" s="27"/>
      <c r="IYC36" s="27"/>
      <c r="IYD36" s="27"/>
      <c r="IYE36" s="28"/>
      <c r="IYF36" s="28"/>
      <c r="IYG36" s="28"/>
      <c r="IYH36" s="28"/>
      <c r="IYI36" s="7"/>
      <c r="IYJ36" s="7"/>
      <c r="IYK36" s="6"/>
      <c r="IYL36" s="6"/>
      <c r="IYM36" s="27"/>
      <c r="IYN36" s="27"/>
      <c r="IYO36" s="27"/>
      <c r="IYP36" s="27"/>
      <c r="IYQ36" s="28"/>
      <c r="IYR36" s="28"/>
      <c r="IYS36" s="28"/>
      <c r="IYT36" s="28"/>
      <c r="IYU36" s="7"/>
      <c r="IYV36" s="7"/>
      <c r="IYW36" s="6"/>
      <c r="IYX36" s="6"/>
      <c r="IYY36" s="27"/>
      <c r="IYZ36" s="27"/>
      <c r="IZA36" s="27"/>
      <c r="IZB36" s="27"/>
      <c r="IZC36" s="28"/>
      <c r="IZD36" s="28"/>
      <c r="IZE36" s="28"/>
      <c r="IZF36" s="28"/>
      <c r="IZG36" s="7"/>
      <c r="IZH36" s="7"/>
      <c r="IZI36" s="6"/>
      <c r="IZJ36" s="6"/>
      <c r="IZK36" s="27"/>
      <c r="IZL36" s="27"/>
      <c r="IZM36" s="27"/>
      <c r="IZN36" s="27"/>
      <c r="IZO36" s="28"/>
      <c r="IZP36" s="28"/>
      <c r="IZQ36" s="28"/>
      <c r="IZR36" s="28"/>
      <c r="IZS36" s="7"/>
      <c r="IZT36" s="7"/>
      <c r="IZU36" s="6"/>
      <c r="IZV36" s="6"/>
      <c r="IZW36" s="27"/>
      <c r="IZX36" s="27"/>
      <c r="IZY36" s="27"/>
      <c r="IZZ36" s="27"/>
      <c r="JAA36" s="28"/>
      <c r="JAB36" s="28"/>
      <c r="JAC36" s="28"/>
      <c r="JAD36" s="28"/>
      <c r="JAE36" s="7"/>
      <c r="JAF36" s="7"/>
      <c r="JAG36" s="6"/>
      <c r="JAH36" s="6"/>
      <c r="JAI36" s="27"/>
      <c r="JAJ36" s="27"/>
      <c r="JAK36" s="27"/>
      <c r="JAL36" s="27"/>
      <c r="JAM36" s="28"/>
      <c r="JAN36" s="28"/>
      <c r="JAO36" s="28"/>
      <c r="JAP36" s="28"/>
      <c r="JAQ36" s="7"/>
      <c r="JAR36" s="7"/>
      <c r="JAS36" s="6"/>
      <c r="JAT36" s="6"/>
      <c r="JAU36" s="27"/>
      <c r="JAV36" s="27"/>
      <c r="JAW36" s="27"/>
      <c r="JAX36" s="27"/>
      <c r="JAY36" s="28"/>
      <c r="JAZ36" s="28"/>
      <c r="JBA36" s="28"/>
      <c r="JBB36" s="28"/>
      <c r="JBC36" s="7"/>
      <c r="JBD36" s="7"/>
      <c r="JBE36" s="6"/>
      <c r="JBF36" s="6"/>
      <c r="JBG36" s="27"/>
      <c r="JBH36" s="27"/>
      <c r="JBI36" s="27"/>
      <c r="JBJ36" s="27"/>
      <c r="JBK36" s="28"/>
      <c r="JBL36" s="28"/>
      <c r="JBM36" s="28"/>
      <c r="JBN36" s="28"/>
      <c r="JBO36" s="7"/>
      <c r="JBP36" s="7"/>
      <c r="JBQ36" s="6"/>
      <c r="JBR36" s="6"/>
      <c r="JBS36" s="27"/>
      <c r="JBT36" s="27"/>
      <c r="JBU36" s="27"/>
      <c r="JBV36" s="27"/>
      <c r="JBW36" s="28"/>
      <c r="JBX36" s="28"/>
      <c r="JBY36" s="28"/>
      <c r="JBZ36" s="28"/>
      <c r="JCA36" s="7"/>
      <c r="JCB36" s="7"/>
      <c r="JCC36" s="6"/>
      <c r="JCD36" s="6"/>
      <c r="JCE36" s="27"/>
      <c r="JCF36" s="27"/>
      <c r="JCG36" s="27"/>
      <c r="JCH36" s="27"/>
      <c r="JCI36" s="28"/>
      <c r="JCJ36" s="28"/>
      <c r="JCK36" s="28"/>
      <c r="JCL36" s="28"/>
      <c r="JCM36" s="7"/>
      <c r="JCN36" s="7"/>
      <c r="JCO36" s="6"/>
      <c r="JCP36" s="6"/>
      <c r="JCQ36" s="27"/>
      <c r="JCR36" s="27"/>
      <c r="JCS36" s="27"/>
      <c r="JCT36" s="27"/>
      <c r="JCU36" s="28"/>
      <c r="JCV36" s="28"/>
      <c r="JCW36" s="28"/>
      <c r="JCX36" s="28"/>
      <c r="JCY36" s="7"/>
      <c r="JCZ36" s="7"/>
      <c r="JDA36" s="6"/>
      <c r="JDB36" s="6"/>
      <c r="JDC36" s="27"/>
      <c r="JDD36" s="27"/>
      <c r="JDE36" s="27"/>
      <c r="JDF36" s="27"/>
      <c r="JDG36" s="28"/>
      <c r="JDH36" s="28"/>
      <c r="JDI36" s="28"/>
      <c r="JDJ36" s="28"/>
      <c r="JDK36" s="7"/>
      <c r="JDL36" s="7"/>
      <c r="JDM36" s="6"/>
      <c r="JDN36" s="6"/>
      <c r="JDO36" s="27"/>
      <c r="JDP36" s="27"/>
      <c r="JDQ36" s="27"/>
      <c r="JDR36" s="27"/>
      <c r="JDS36" s="28"/>
      <c r="JDT36" s="28"/>
      <c r="JDU36" s="28"/>
      <c r="JDV36" s="28"/>
      <c r="JDW36" s="7"/>
      <c r="JDX36" s="7"/>
      <c r="JDY36" s="6"/>
      <c r="JDZ36" s="6"/>
      <c r="JEA36" s="27"/>
      <c r="JEB36" s="27"/>
      <c r="JEC36" s="27"/>
      <c r="JED36" s="27"/>
      <c r="JEE36" s="28"/>
      <c r="JEF36" s="28"/>
      <c r="JEG36" s="28"/>
      <c r="JEH36" s="28"/>
      <c r="JEI36" s="7"/>
      <c r="JEJ36" s="7"/>
      <c r="JEK36" s="6"/>
      <c r="JEL36" s="6"/>
      <c r="JEM36" s="27"/>
      <c r="JEN36" s="27"/>
      <c r="JEO36" s="27"/>
      <c r="JEP36" s="27"/>
      <c r="JEQ36" s="28"/>
      <c r="JER36" s="28"/>
      <c r="JES36" s="28"/>
      <c r="JET36" s="28"/>
      <c r="JEU36" s="7"/>
      <c r="JEV36" s="7"/>
      <c r="JEW36" s="6"/>
      <c r="JEX36" s="6"/>
      <c r="JEY36" s="27"/>
      <c r="JEZ36" s="27"/>
      <c r="JFA36" s="27"/>
      <c r="JFB36" s="27"/>
      <c r="JFC36" s="28"/>
      <c r="JFD36" s="28"/>
      <c r="JFE36" s="28"/>
      <c r="JFF36" s="28"/>
      <c r="JFG36" s="7"/>
      <c r="JFH36" s="7"/>
      <c r="JFI36" s="6"/>
      <c r="JFJ36" s="6"/>
      <c r="JFK36" s="27"/>
      <c r="JFL36" s="27"/>
      <c r="JFM36" s="27"/>
      <c r="JFN36" s="27"/>
      <c r="JFO36" s="28"/>
      <c r="JFP36" s="28"/>
      <c r="JFQ36" s="28"/>
      <c r="JFR36" s="28"/>
      <c r="JFS36" s="7"/>
      <c r="JFT36" s="7"/>
      <c r="JFU36" s="6"/>
      <c r="JFV36" s="6"/>
      <c r="JFW36" s="27"/>
      <c r="JFX36" s="27"/>
      <c r="JFY36" s="27"/>
      <c r="JFZ36" s="27"/>
      <c r="JGA36" s="28"/>
      <c r="JGB36" s="28"/>
      <c r="JGC36" s="28"/>
      <c r="JGD36" s="28"/>
      <c r="JGE36" s="7"/>
      <c r="JGF36" s="7"/>
      <c r="JGG36" s="6"/>
      <c r="JGH36" s="6"/>
      <c r="JGI36" s="27"/>
      <c r="JGJ36" s="27"/>
      <c r="JGK36" s="27"/>
      <c r="JGL36" s="27"/>
      <c r="JGM36" s="28"/>
      <c r="JGN36" s="28"/>
      <c r="JGO36" s="28"/>
      <c r="JGP36" s="28"/>
      <c r="JGQ36" s="7"/>
      <c r="JGR36" s="7"/>
      <c r="JGS36" s="6"/>
      <c r="JGT36" s="6"/>
      <c r="JGU36" s="27"/>
      <c r="JGV36" s="27"/>
      <c r="JGW36" s="27"/>
      <c r="JGX36" s="27"/>
      <c r="JGY36" s="28"/>
      <c r="JGZ36" s="28"/>
      <c r="JHA36" s="28"/>
      <c r="JHB36" s="28"/>
      <c r="JHC36" s="7"/>
      <c r="JHD36" s="7"/>
      <c r="JHE36" s="6"/>
      <c r="JHF36" s="6"/>
      <c r="JHG36" s="27"/>
      <c r="JHH36" s="27"/>
      <c r="JHI36" s="27"/>
      <c r="JHJ36" s="27"/>
      <c r="JHK36" s="28"/>
      <c r="JHL36" s="28"/>
      <c r="JHM36" s="28"/>
      <c r="JHN36" s="28"/>
      <c r="JHO36" s="7"/>
      <c r="JHP36" s="7"/>
      <c r="JHQ36" s="6"/>
      <c r="JHR36" s="6"/>
      <c r="JHS36" s="27"/>
      <c r="JHT36" s="27"/>
      <c r="JHU36" s="27"/>
      <c r="JHV36" s="27"/>
      <c r="JHW36" s="28"/>
      <c r="JHX36" s="28"/>
      <c r="JHY36" s="28"/>
      <c r="JHZ36" s="28"/>
      <c r="JIA36" s="7"/>
      <c r="JIB36" s="7"/>
      <c r="JIC36" s="6"/>
      <c r="JID36" s="6"/>
      <c r="JIE36" s="27"/>
      <c r="JIF36" s="27"/>
      <c r="JIG36" s="27"/>
      <c r="JIH36" s="27"/>
      <c r="JII36" s="28"/>
      <c r="JIJ36" s="28"/>
      <c r="JIK36" s="28"/>
      <c r="JIL36" s="28"/>
      <c r="JIM36" s="7"/>
      <c r="JIN36" s="7"/>
      <c r="JIO36" s="6"/>
      <c r="JIP36" s="6"/>
      <c r="JIQ36" s="27"/>
      <c r="JIR36" s="27"/>
      <c r="JIS36" s="27"/>
      <c r="JIT36" s="27"/>
      <c r="JIU36" s="28"/>
      <c r="JIV36" s="28"/>
      <c r="JIW36" s="28"/>
      <c r="JIX36" s="28"/>
      <c r="JIY36" s="7"/>
      <c r="JIZ36" s="7"/>
      <c r="JJA36" s="6"/>
      <c r="JJB36" s="6"/>
      <c r="JJC36" s="27"/>
      <c r="JJD36" s="27"/>
      <c r="JJE36" s="27"/>
      <c r="JJF36" s="27"/>
      <c r="JJG36" s="28"/>
      <c r="JJH36" s="28"/>
      <c r="JJI36" s="28"/>
      <c r="JJJ36" s="28"/>
      <c r="JJK36" s="7"/>
      <c r="JJL36" s="7"/>
      <c r="JJM36" s="6"/>
      <c r="JJN36" s="6"/>
      <c r="JJO36" s="27"/>
      <c r="JJP36" s="27"/>
      <c r="JJQ36" s="27"/>
      <c r="JJR36" s="27"/>
      <c r="JJS36" s="28"/>
      <c r="JJT36" s="28"/>
      <c r="JJU36" s="28"/>
      <c r="JJV36" s="28"/>
      <c r="JJW36" s="7"/>
      <c r="JJX36" s="7"/>
      <c r="JJY36" s="6"/>
      <c r="JJZ36" s="6"/>
      <c r="JKA36" s="27"/>
      <c r="JKB36" s="27"/>
      <c r="JKC36" s="27"/>
      <c r="JKD36" s="27"/>
      <c r="JKE36" s="28"/>
      <c r="JKF36" s="28"/>
      <c r="JKG36" s="28"/>
      <c r="JKH36" s="28"/>
      <c r="JKI36" s="7"/>
      <c r="JKJ36" s="7"/>
      <c r="JKK36" s="6"/>
      <c r="JKL36" s="6"/>
      <c r="JKM36" s="27"/>
      <c r="JKN36" s="27"/>
      <c r="JKO36" s="27"/>
      <c r="JKP36" s="27"/>
      <c r="JKQ36" s="28"/>
      <c r="JKR36" s="28"/>
      <c r="JKS36" s="28"/>
      <c r="JKT36" s="28"/>
      <c r="JKU36" s="7"/>
      <c r="JKV36" s="7"/>
      <c r="JKW36" s="6"/>
      <c r="JKX36" s="6"/>
      <c r="JKY36" s="27"/>
      <c r="JKZ36" s="27"/>
      <c r="JLA36" s="27"/>
      <c r="JLB36" s="27"/>
      <c r="JLC36" s="28"/>
      <c r="JLD36" s="28"/>
      <c r="JLE36" s="28"/>
      <c r="JLF36" s="28"/>
      <c r="JLG36" s="7"/>
      <c r="JLH36" s="7"/>
      <c r="JLI36" s="6"/>
      <c r="JLJ36" s="6"/>
      <c r="JLK36" s="27"/>
      <c r="JLL36" s="27"/>
      <c r="JLM36" s="27"/>
      <c r="JLN36" s="27"/>
      <c r="JLO36" s="28"/>
      <c r="JLP36" s="28"/>
      <c r="JLQ36" s="28"/>
      <c r="JLR36" s="28"/>
      <c r="JLS36" s="7"/>
      <c r="JLT36" s="7"/>
      <c r="JLU36" s="6"/>
      <c r="JLV36" s="6"/>
      <c r="JLW36" s="27"/>
      <c r="JLX36" s="27"/>
      <c r="JLY36" s="27"/>
      <c r="JLZ36" s="27"/>
      <c r="JMA36" s="28"/>
      <c r="JMB36" s="28"/>
      <c r="JMC36" s="28"/>
      <c r="JMD36" s="28"/>
      <c r="JME36" s="7"/>
      <c r="JMF36" s="7"/>
      <c r="JMG36" s="6"/>
      <c r="JMH36" s="6"/>
      <c r="JMI36" s="27"/>
      <c r="JMJ36" s="27"/>
      <c r="JMK36" s="27"/>
      <c r="JML36" s="27"/>
      <c r="JMM36" s="28"/>
      <c r="JMN36" s="28"/>
      <c r="JMO36" s="28"/>
      <c r="JMP36" s="28"/>
      <c r="JMQ36" s="7"/>
      <c r="JMR36" s="7"/>
      <c r="JMS36" s="6"/>
      <c r="JMT36" s="6"/>
      <c r="JMU36" s="27"/>
      <c r="JMV36" s="27"/>
      <c r="JMW36" s="27"/>
      <c r="JMX36" s="27"/>
      <c r="JMY36" s="28"/>
      <c r="JMZ36" s="28"/>
      <c r="JNA36" s="28"/>
      <c r="JNB36" s="28"/>
      <c r="JNC36" s="7"/>
      <c r="JND36" s="7"/>
      <c r="JNE36" s="6"/>
      <c r="JNF36" s="6"/>
      <c r="JNG36" s="27"/>
      <c r="JNH36" s="27"/>
      <c r="JNI36" s="27"/>
      <c r="JNJ36" s="27"/>
      <c r="JNK36" s="28"/>
      <c r="JNL36" s="28"/>
      <c r="JNM36" s="28"/>
      <c r="JNN36" s="28"/>
      <c r="JNO36" s="7"/>
      <c r="JNP36" s="7"/>
      <c r="JNQ36" s="6"/>
      <c r="JNR36" s="6"/>
      <c r="JNS36" s="27"/>
      <c r="JNT36" s="27"/>
      <c r="JNU36" s="27"/>
      <c r="JNV36" s="27"/>
      <c r="JNW36" s="28"/>
      <c r="JNX36" s="28"/>
      <c r="JNY36" s="28"/>
      <c r="JNZ36" s="28"/>
      <c r="JOA36" s="7"/>
      <c r="JOB36" s="7"/>
      <c r="JOC36" s="6"/>
      <c r="JOD36" s="6"/>
      <c r="JOE36" s="27"/>
      <c r="JOF36" s="27"/>
      <c r="JOG36" s="27"/>
      <c r="JOH36" s="27"/>
      <c r="JOI36" s="28"/>
      <c r="JOJ36" s="28"/>
      <c r="JOK36" s="28"/>
      <c r="JOL36" s="28"/>
      <c r="JOM36" s="7"/>
      <c r="JON36" s="7"/>
      <c r="JOO36" s="6"/>
      <c r="JOP36" s="6"/>
      <c r="JOQ36" s="27"/>
      <c r="JOR36" s="27"/>
      <c r="JOS36" s="27"/>
      <c r="JOT36" s="27"/>
      <c r="JOU36" s="28"/>
      <c r="JOV36" s="28"/>
      <c r="JOW36" s="28"/>
      <c r="JOX36" s="28"/>
      <c r="JOY36" s="7"/>
      <c r="JOZ36" s="7"/>
      <c r="JPA36" s="6"/>
      <c r="JPB36" s="6"/>
      <c r="JPC36" s="27"/>
      <c r="JPD36" s="27"/>
      <c r="JPE36" s="27"/>
      <c r="JPF36" s="27"/>
      <c r="JPG36" s="28"/>
      <c r="JPH36" s="28"/>
      <c r="JPI36" s="28"/>
      <c r="JPJ36" s="28"/>
      <c r="JPK36" s="7"/>
      <c r="JPL36" s="7"/>
      <c r="JPM36" s="6"/>
      <c r="JPN36" s="6"/>
      <c r="JPO36" s="27"/>
      <c r="JPP36" s="27"/>
      <c r="JPQ36" s="27"/>
      <c r="JPR36" s="27"/>
      <c r="JPS36" s="28"/>
      <c r="JPT36" s="28"/>
      <c r="JPU36" s="28"/>
      <c r="JPV36" s="28"/>
      <c r="JPW36" s="7"/>
      <c r="JPX36" s="7"/>
      <c r="JPY36" s="6"/>
      <c r="JPZ36" s="6"/>
      <c r="JQA36" s="27"/>
      <c r="JQB36" s="27"/>
      <c r="JQC36" s="27"/>
      <c r="JQD36" s="27"/>
      <c r="JQE36" s="28"/>
      <c r="JQF36" s="28"/>
      <c r="JQG36" s="28"/>
      <c r="JQH36" s="28"/>
      <c r="JQI36" s="7"/>
      <c r="JQJ36" s="7"/>
      <c r="JQK36" s="6"/>
      <c r="JQL36" s="6"/>
      <c r="JQM36" s="27"/>
      <c r="JQN36" s="27"/>
      <c r="JQO36" s="27"/>
      <c r="JQP36" s="27"/>
      <c r="JQQ36" s="28"/>
      <c r="JQR36" s="28"/>
      <c r="JQS36" s="28"/>
      <c r="JQT36" s="28"/>
      <c r="JQU36" s="7"/>
      <c r="JQV36" s="7"/>
      <c r="JQW36" s="6"/>
      <c r="JQX36" s="6"/>
      <c r="JQY36" s="27"/>
      <c r="JQZ36" s="27"/>
      <c r="JRA36" s="27"/>
      <c r="JRB36" s="27"/>
      <c r="JRC36" s="28"/>
      <c r="JRD36" s="28"/>
      <c r="JRE36" s="28"/>
      <c r="JRF36" s="28"/>
      <c r="JRG36" s="7"/>
      <c r="JRH36" s="7"/>
      <c r="JRI36" s="6"/>
      <c r="JRJ36" s="6"/>
      <c r="JRK36" s="27"/>
      <c r="JRL36" s="27"/>
      <c r="JRM36" s="27"/>
      <c r="JRN36" s="27"/>
      <c r="JRO36" s="28"/>
      <c r="JRP36" s="28"/>
      <c r="JRQ36" s="28"/>
      <c r="JRR36" s="28"/>
      <c r="JRS36" s="7"/>
      <c r="JRT36" s="7"/>
      <c r="JRU36" s="6"/>
      <c r="JRV36" s="6"/>
      <c r="JRW36" s="27"/>
      <c r="JRX36" s="27"/>
      <c r="JRY36" s="27"/>
      <c r="JRZ36" s="27"/>
      <c r="JSA36" s="28"/>
      <c r="JSB36" s="28"/>
      <c r="JSC36" s="28"/>
      <c r="JSD36" s="28"/>
      <c r="JSE36" s="7"/>
      <c r="JSF36" s="7"/>
      <c r="JSG36" s="6"/>
      <c r="JSH36" s="6"/>
      <c r="JSI36" s="27"/>
      <c r="JSJ36" s="27"/>
      <c r="JSK36" s="27"/>
      <c r="JSL36" s="27"/>
      <c r="JSM36" s="28"/>
      <c r="JSN36" s="28"/>
      <c r="JSO36" s="28"/>
      <c r="JSP36" s="28"/>
      <c r="JSQ36" s="7"/>
      <c r="JSR36" s="7"/>
      <c r="JSS36" s="6"/>
      <c r="JST36" s="6"/>
      <c r="JSU36" s="27"/>
      <c r="JSV36" s="27"/>
      <c r="JSW36" s="27"/>
      <c r="JSX36" s="27"/>
      <c r="JSY36" s="28"/>
      <c r="JSZ36" s="28"/>
      <c r="JTA36" s="28"/>
      <c r="JTB36" s="28"/>
      <c r="JTC36" s="7"/>
      <c r="JTD36" s="7"/>
      <c r="JTE36" s="6"/>
      <c r="JTF36" s="6"/>
      <c r="JTG36" s="27"/>
      <c r="JTH36" s="27"/>
      <c r="JTI36" s="27"/>
      <c r="JTJ36" s="27"/>
      <c r="JTK36" s="28"/>
      <c r="JTL36" s="28"/>
      <c r="JTM36" s="28"/>
      <c r="JTN36" s="28"/>
      <c r="JTO36" s="7"/>
      <c r="JTP36" s="7"/>
      <c r="JTQ36" s="6"/>
      <c r="JTR36" s="6"/>
      <c r="JTS36" s="27"/>
      <c r="JTT36" s="27"/>
      <c r="JTU36" s="27"/>
      <c r="JTV36" s="27"/>
      <c r="JTW36" s="28"/>
      <c r="JTX36" s="28"/>
      <c r="JTY36" s="28"/>
      <c r="JTZ36" s="28"/>
      <c r="JUA36" s="7"/>
      <c r="JUB36" s="7"/>
      <c r="JUC36" s="6"/>
      <c r="JUD36" s="6"/>
      <c r="JUE36" s="27"/>
      <c r="JUF36" s="27"/>
      <c r="JUG36" s="27"/>
      <c r="JUH36" s="27"/>
      <c r="JUI36" s="28"/>
      <c r="JUJ36" s="28"/>
      <c r="JUK36" s="28"/>
      <c r="JUL36" s="28"/>
      <c r="JUM36" s="7"/>
      <c r="JUN36" s="7"/>
      <c r="JUO36" s="6"/>
      <c r="JUP36" s="6"/>
      <c r="JUQ36" s="27"/>
      <c r="JUR36" s="27"/>
      <c r="JUS36" s="27"/>
      <c r="JUT36" s="27"/>
      <c r="JUU36" s="28"/>
      <c r="JUV36" s="28"/>
      <c r="JUW36" s="28"/>
      <c r="JUX36" s="28"/>
      <c r="JUY36" s="7"/>
      <c r="JUZ36" s="7"/>
      <c r="JVA36" s="6"/>
      <c r="JVB36" s="6"/>
      <c r="JVC36" s="27"/>
      <c r="JVD36" s="27"/>
      <c r="JVE36" s="27"/>
      <c r="JVF36" s="27"/>
      <c r="JVG36" s="28"/>
      <c r="JVH36" s="28"/>
      <c r="JVI36" s="28"/>
      <c r="JVJ36" s="28"/>
      <c r="JVK36" s="7"/>
      <c r="JVL36" s="7"/>
      <c r="JVM36" s="6"/>
      <c r="JVN36" s="6"/>
      <c r="JVO36" s="27"/>
      <c r="JVP36" s="27"/>
      <c r="JVQ36" s="27"/>
      <c r="JVR36" s="27"/>
      <c r="JVS36" s="28"/>
      <c r="JVT36" s="28"/>
      <c r="JVU36" s="28"/>
      <c r="JVV36" s="28"/>
      <c r="JVW36" s="7"/>
      <c r="JVX36" s="7"/>
      <c r="JVY36" s="6"/>
      <c r="JVZ36" s="6"/>
      <c r="JWA36" s="27"/>
      <c r="JWB36" s="27"/>
      <c r="JWC36" s="27"/>
      <c r="JWD36" s="27"/>
      <c r="JWE36" s="28"/>
      <c r="JWF36" s="28"/>
      <c r="JWG36" s="28"/>
      <c r="JWH36" s="28"/>
      <c r="JWI36" s="7"/>
      <c r="JWJ36" s="7"/>
      <c r="JWK36" s="6"/>
      <c r="JWL36" s="6"/>
      <c r="JWM36" s="27"/>
      <c r="JWN36" s="27"/>
      <c r="JWO36" s="27"/>
      <c r="JWP36" s="27"/>
      <c r="JWQ36" s="28"/>
      <c r="JWR36" s="28"/>
      <c r="JWS36" s="28"/>
      <c r="JWT36" s="28"/>
      <c r="JWU36" s="7"/>
      <c r="JWV36" s="7"/>
      <c r="JWW36" s="6"/>
      <c r="JWX36" s="6"/>
      <c r="JWY36" s="27"/>
      <c r="JWZ36" s="27"/>
      <c r="JXA36" s="27"/>
      <c r="JXB36" s="27"/>
      <c r="JXC36" s="28"/>
      <c r="JXD36" s="28"/>
      <c r="JXE36" s="28"/>
      <c r="JXF36" s="28"/>
      <c r="JXG36" s="7"/>
      <c r="JXH36" s="7"/>
      <c r="JXI36" s="6"/>
      <c r="JXJ36" s="6"/>
      <c r="JXK36" s="27"/>
      <c r="JXL36" s="27"/>
      <c r="JXM36" s="27"/>
      <c r="JXN36" s="27"/>
      <c r="JXO36" s="28"/>
      <c r="JXP36" s="28"/>
      <c r="JXQ36" s="28"/>
      <c r="JXR36" s="28"/>
      <c r="JXS36" s="7"/>
      <c r="JXT36" s="7"/>
      <c r="JXU36" s="6"/>
      <c r="JXV36" s="6"/>
      <c r="JXW36" s="27"/>
      <c r="JXX36" s="27"/>
      <c r="JXY36" s="27"/>
      <c r="JXZ36" s="27"/>
      <c r="JYA36" s="28"/>
      <c r="JYB36" s="28"/>
      <c r="JYC36" s="28"/>
      <c r="JYD36" s="28"/>
      <c r="JYE36" s="7"/>
      <c r="JYF36" s="7"/>
      <c r="JYG36" s="6"/>
      <c r="JYH36" s="6"/>
      <c r="JYI36" s="27"/>
      <c r="JYJ36" s="27"/>
      <c r="JYK36" s="27"/>
      <c r="JYL36" s="27"/>
      <c r="JYM36" s="28"/>
      <c r="JYN36" s="28"/>
      <c r="JYO36" s="28"/>
      <c r="JYP36" s="28"/>
      <c r="JYQ36" s="7"/>
      <c r="JYR36" s="7"/>
      <c r="JYS36" s="6"/>
      <c r="JYT36" s="6"/>
      <c r="JYU36" s="27"/>
      <c r="JYV36" s="27"/>
      <c r="JYW36" s="27"/>
      <c r="JYX36" s="27"/>
      <c r="JYY36" s="28"/>
      <c r="JYZ36" s="28"/>
      <c r="JZA36" s="28"/>
      <c r="JZB36" s="28"/>
      <c r="JZC36" s="7"/>
      <c r="JZD36" s="7"/>
      <c r="JZE36" s="6"/>
      <c r="JZF36" s="6"/>
      <c r="JZG36" s="27"/>
      <c r="JZH36" s="27"/>
      <c r="JZI36" s="27"/>
      <c r="JZJ36" s="27"/>
      <c r="JZK36" s="28"/>
      <c r="JZL36" s="28"/>
      <c r="JZM36" s="28"/>
      <c r="JZN36" s="28"/>
      <c r="JZO36" s="7"/>
      <c r="JZP36" s="7"/>
      <c r="JZQ36" s="6"/>
      <c r="JZR36" s="6"/>
      <c r="JZS36" s="27"/>
      <c r="JZT36" s="27"/>
      <c r="JZU36" s="27"/>
      <c r="JZV36" s="27"/>
      <c r="JZW36" s="28"/>
      <c r="JZX36" s="28"/>
      <c r="JZY36" s="28"/>
      <c r="JZZ36" s="28"/>
      <c r="KAA36" s="7"/>
      <c r="KAB36" s="7"/>
      <c r="KAC36" s="6"/>
      <c r="KAD36" s="6"/>
      <c r="KAE36" s="27"/>
      <c r="KAF36" s="27"/>
      <c r="KAG36" s="27"/>
      <c r="KAH36" s="27"/>
      <c r="KAI36" s="28"/>
      <c r="KAJ36" s="28"/>
      <c r="KAK36" s="28"/>
      <c r="KAL36" s="28"/>
      <c r="KAM36" s="7"/>
      <c r="KAN36" s="7"/>
      <c r="KAO36" s="6"/>
      <c r="KAP36" s="6"/>
      <c r="KAQ36" s="27"/>
      <c r="KAR36" s="27"/>
      <c r="KAS36" s="27"/>
      <c r="KAT36" s="27"/>
      <c r="KAU36" s="28"/>
      <c r="KAV36" s="28"/>
      <c r="KAW36" s="28"/>
      <c r="KAX36" s="28"/>
      <c r="KAY36" s="7"/>
      <c r="KAZ36" s="7"/>
      <c r="KBA36" s="6"/>
      <c r="KBB36" s="6"/>
      <c r="KBC36" s="27"/>
      <c r="KBD36" s="27"/>
      <c r="KBE36" s="27"/>
      <c r="KBF36" s="27"/>
      <c r="KBG36" s="28"/>
      <c r="KBH36" s="28"/>
      <c r="KBI36" s="28"/>
      <c r="KBJ36" s="28"/>
      <c r="KBK36" s="7"/>
      <c r="KBL36" s="7"/>
      <c r="KBM36" s="6"/>
      <c r="KBN36" s="6"/>
      <c r="KBO36" s="27"/>
      <c r="KBP36" s="27"/>
      <c r="KBQ36" s="27"/>
      <c r="KBR36" s="27"/>
      <c r="KBS36" s="28"/>
      <c r="KBT36" s="28"/>
      <c r="KBU36" s="28"/>
      <c r="KBV36" s="28"/>
      <c r="KBW36" s="7"/>
      <c r="KBX36" s="7"/>
      <c r="KBY36" s="6"/>
      <c r="KBZ36" s="6"/>
      <c r="KCA36" s="27"/>
      <c r="KCB36" s="27"/>
      <c r="KCC36" s="27"/>
      <c r="KCD36" s="27"/>
      <c r="KCE36" s="28"/>
      <c r="KCF36" s="28"/>
      <c r="KCG36" s="28"/>
      <c r="KCH36" s="28"/>
      <c r="KCI36" s="7"/>
      <c r="KCJ36" s="7"/>
      <c r="KCK36" s="6"/>
      <c r="KCL36" s="6"/>
      <c r="KCM36" s="27"/>
      <c r="KCN36" s="27"/>
      <c r="KCO36" s="27"/>
      <c r="KCP36" s="27"/>
      <c r="KCQ36" s="28"/>
      <c r="KCR36" s="28"/>
      <c r="KCS36" s="28"/>
      <c r="KCT36" s="28"/>
      <c r="KCU36" s="7"/>
      <c r="KCV36" s="7"/>
      <c r="KCW36" s="6"/>
      <c r="KCX36" s="6"/>
      <c r="KCY36" s="27"/>
      <c r="KCZ36" s="27"/>
      <c r="KDA36" s="27"/>
      <c r="KDB36" s="27"/>
      <c r="KDC36" s="28"/>
      <c r="KDD36" s="28"/>
      <c r="KDE36" s="28"/>
      <c r="KDF36" s="28"/>
      <c r="KDG36" s="7"/>
      <c r="KDH36" s="7"/>
      <c r="KDI36" s="6"/>
      <c r="KDJ36" s="6"/>
      <c r="KDK36" s="27"/>
      <c r="KDL36" s="27"/>
      <c r="KDM36" s="27"/>
      <c r="KDN36" s="27"/>
      <c r="KDO36" s="28"/>
      <c r="KDP36" s="28"/>
      <c r="KDQ36" s="28"/>
      <c r="KDR36" s="28"/>
      <c r="KDS36" s="7"/>
      <c r="KDT36" s="7"/>
      <c r="KDU36" s="6"/>
      <c r="KDV36" s="6"/>
      <c r="KDW36" s="27"/>
      <c r="KDX36" s="27"/>
      <c r="KDY36" s="27"/>
      <c r="KDZ36" s="27"/>
      <c r="KEA36" s="28"/>
      <c r="KEB36" s="28"/>
      <c r="KEC36" s="28"/>
      <c r="KED36" s="28"/>
      <c r="KEE36" s="7"/>
      <c r="KEF36" s="7"/>
      <c r="KEG36" s="6"/>
      <c r="KEH36" s="6"/>
      <c r="KEI36" s="27"/>
      <c r="KEJ36" s="27"/>
      <c r="KEK36" s="27"/>
      <c r="KEL36" s="27"/>
      <c r="KEM36" s="28"/>
      <c r="KEN36" s="28"/>
      <c r="KEO36" s="28"/>
      <c r="KEP36" s="28"/>
      <c r="KEQ36" s="7"/>
      <c r="KER36" s="7"/>
      <c r="KES36" s="6"/>
      <c r="KET36" s="6"/>
      <c r="KEU36" s="27"/>
      <c r="KEV36" s="27"/>
      <c r="KEW36" s="27"/>
      <c r="KEX36" s="27"/>
      <c r="KEY36" s="28"/>
      <c r="KEZ36" s="28"/>
      <c r="KFA36" s="28"/>
      <c r="KFB36" s="28"/>
      <c r="KFC36" s="7"/>
      <c r="KFD36" s="7"/>
      <c r="KFE36" s="6"/>
      <c r="KFF36" s="6"/>
      <c r="KFG36" s="27"/>
      <c r="KFH36" s="27"/>
      <c r="KFI36" s="27"/>
      <c r="KFJ36" s="27"/>
      <c r="KFK36" s="28"/>
      <c r="KFL36" s="28"/>
      <c r="KFM36" s="28"/>
      <c r="KFN36" s="28"/>
      <c r="KFO36" s="7"/>
      <c r="KFP36" s="7"/>
      <c r="KFQ36" s="6"/>
      <c r="KFR36" s="6"/>
      <c r="KFS36" s="27"/>
      <c r="KFT36" s="27"/>
      <c r="KFU36" s="27"/>
      <c r="KFV36" s="27"/>
      <c r="KFW36" s="28"/>
      <c r="KFX36" s="28"/>
      <c r="KFY36" s="28"/>
      <c r="KFZ36" s="28"/>
      <c r="KGA36" s="7"/>
      <c r="KGB36" s="7"/>
      <c r="KGC36" s="6"/>
      <c r="KGD36" s="6"/>
      <c r="KGE36" s="27"/>
      <c r="KGF36" s="27"/>
      <c r="KGG36" s="27"/>
      <c r="KGH36" s="27"/>
      <c r="KGI36" s="28"/>
      <c r="KGJ36" s="28"/>
      <c r="KGK36" s="28"/>
      <c r="KGL36" s="28"/>
      <c r="KGM36" s="7"/>
      <c r="KGN36" s="7"/>
      <c r="KGO36" s="6"/>
      <c r="KGP36" s="6"/>
      <c r="KGQ36" s="27"/>
      <c r="KGR36" s="27"/>
      <c r="KGS36" s="27"/>
      <c r="KGT36" s="27"/>
      <c r="KGU36" s="28"/>
      <c r="KGV36" s="28"/>
      <c r="KGW36" s="28"/>
      <c r="KGX36" s="28"/>
      <c r="KGY36" s="7"/>
      <c r="KGZ36" s="7"/>
      <c r="KHA36" s="6"/>
      <c r="KHB36" s="6"/>
      <c r="KHC36" s="27"/>
      <c r="KHD36" s="27"/>
      <c r="KHE36" s="27"/>
      <c r="KHF36" s="27"/>
      <c r="KHG36" s="28"/>
      <c r="KHH36" s="28"/>
      <c r="KHI36" s="28"/>
      <c r="KHJ36" s="28"/>
      <c r="KHK36" s="7"/>
      <c r="KHL36" s="7"/>
      <c r="KHM36" s="6"/>
      <c r="KHN36" s="6"/>
      <c r="KHO36" s="27"/>
      <c r="KHP36" s="27"/>
      <c r="KHQ36" s="27"/>
      <c r="KHR36" s="27"/>
      <c r="KHS36" s="28"/>
      <c r="KHT36" s="28"/>
      <c r="KHU36" s="28"/>
      <c r="KHV36" s="28"/>
      <c r="KHW36" s="7"/>
      <c r="KHX36" s="7"/>
      <c r="KHY36" s="6"/>
      <c r="KHZ36" s="6"/>
      <c r="KIA36" s="27"/>
      <c r="KIB36" s="27"/>
      <c r="KIC36" s="27"/>
      <c r="KID36" s="27"/>
      <c r="KIE36" s="28"/>
      <c r="KIF36" s="28"/>
      <c r="KIG36" s="28"/>
      <c r="KIH36" s="28"/>
      <c r="KII36" s="7"/>
      <c r="KIJ36" s="7"/>
      <c r="KIK36" s="6"/>
      <c r="KIL36" s="6"/>
      <c r="KIM36" s="27"/>
      <c r="KIN36" s="27"/>
      <c r="KIO36" s="27"/>
      <c r="KIP36" s="27"/>
      <c r="KIQ36" s="28"/>
      <c r="KIR36" s="28"/>
      <c r="KIS36" s="28"/>
      <c r="KIT36" s="28"/>
      <c r="KIU36" s="7"/>
      <c r="KIV36" s="7"/>
      <c r="KIW36" s="6"/>
      <c r="KIX36" s="6"/>
      <c r="KIY36" s="27"/>
      <c r="KIZ36" s="27"/>
      <c r="KJA36" s="27"/>
      <c r="KJB36" s="27"/>
      <c r="KJC36" s="28"/>
      <c r="KJD36" s="28"/>
      <c r="KJE36" s="28"/>
      <c r="KJF36" s="28"/>
      <c r="KJG36" s="7"/>
      <c r="KJH36" s="7"/>
      <c r="KJI36" s="6"/>
      <c r="KJJ36" s="6"/>
      <c r="KJK36" s="27"/>
      <c r="KJL36" s="27"/>
      <c r="KJM36" s="27"/>
      <c r="KJN36" s="27"/>
      <c r="KJO36" s="28"/>
      <c r="KJP36" s="28"/>
      <c r="KJQ36" s="28"/>
      <c r="KJR36" s="28"/>
      <c r="KJS36" s="7"/>
      <c r="KJT36" s="7"/>
      <c r="KJU36" s="6"/>
      <c r="KJV36" s="6"/>
      <c r="KJW36" s="27"/>
      <c r="KJX36" s="27"/>
      <c r="KJY36" s="27"/>
      <c r="KJZ36" s="27"/>
      <c r="KKA36" s="28"/>
      <c r="KKB36" s="28"/>
      <c r="KKC36" s="28"/>
      <c r="KKD36" s="28"/>
      <c r="KKE36" s="7"/>
      <c r="KKF36" s="7"/>
      <c r="KKG36" s="6"/>
      <c r="KKH36" s="6"/>
      <c r="KKI36" s="27"/>
      <c r="KKJ36" s="27"/>
      <c r="KKK36" s="27"/>
      <c r="KKL36" s="27"/>
      <c r="KKM36" s="28"/>
      <c r="KKN36" s="28"/>
      <c r="KKO36" s="28"/>
      <c r="KKP36" s="28"/>
      <c r="KKQ36" s="7"/>
      <c r="KKR36" s="7"/>
      <c r="KKS36" s="6"/>
      <c r="KKT36" s="6"/>
      <c r="KKU36" s="27"/>
      <c r="KKV36" s="27"/>
      <c r="KKW36" s="27"/>
      <c r="KKX36" s="27"/>
      <c r="KKY36" s="28"/>
      <c r="KKZ36" s="28"/>
      <c r="KLA36" s="28"/>
      <c r="KLB36" s="28"/>
      <c r="KLC36" s="7"/>
      <c r="KLD36" s="7"/>
      <c r="KLE36" s="6"/>
      <c r="KLF36" s="6"/>
      <c r="KLG36" s="27"/>
      <c r="KLH36" s="27"/>
      <c r="KLI36" s="27"/>
      <c r="KLJ36" s="27"/>
      <c r="KLK36" s="28"/>
      <c r="KLL36" s="28"/>
      <c r="KLM36" s="28"/>
      <c r="KLN36" s="28"/>
      <c r="KLO36" s="7"/>
      <c r="KLP36" s="7"/>
      <c r="KLQ36" s="6"/>
      <c r="KLR36" s="6"/>
      <c r="KLS36" s="27"/>
      <c r="KLT36" s="27"/>
      <c r="KLU36" s="27"/>
      <c r="KLV36" s="27"/>
      <c r="KLW36" s="28"/>
      <c r="KLX36" s="28"/>
      <c r="KLY36" s="28"/>
      <c r="KLZ36" s="28"/>
      <c r="KMA36" s="7"/>
      <c r="KMB36" s="7"/>
      <c r="KMC36" s="6"/>
      <c r="KMD36" s="6"/>
      <c r="KME36" s="27"/>
      <c r="KMF36" s="27"/>
      <c r="KMG36" s="27"/>
      <c r="KMH36" s="27"/>
      <c r="KMI36" s="28"/>
      <c r="KMJ36" s="28"/>
      <c r="KMK36" s="28"/>
      <c r="KML36" s="28"/>
      <c r="KMM36" s="7"/>
      <c r="KMN36" s="7"/>
      <c r="KMO36" s="6"/>
      <c r="KMP36" s="6"/>
      <c r="KMQ36" s="27"/>
      <c r="KMR36" s="27"/>
      <c r="KMS36" s="27"/>
      <c r="KMT36" s="27"/>
      <c r="KMU36" s="28"/>
      <c r="KMV36" s="28"/>
      <c r="KMW36" s="28"/>
      <c r="KMX36" s="28"/>
      <c r="KMY36" s="7"/>
      <c r="KMZ36" s="7"/>
      <c r="KNA36" s="6"/>
      <c r="KNB36" s="6"/>
      <c r="KNC36" s="27"/>
      <c r="KND36" s="27"/>
      <c r="KNE36" s="27"/>
      <c r="KNF36" s="27"/>
      <c r="KNG36" s="28"/>
      <c r="KNH36" s="28"/>
      <c r="KNI36" s="28"/>
      <c r="KNJ36" s="28"/>
      <c r="KNK36" s="7"/>
      <c r="KNL36" s="7"/>
      <c r="KNM36" s="6"/>
      <c r="KNN36" s="6"/>
      <c r="KNO36" s="27"/>
      <c r="KNP36" s="27"/>
      <c r="KNQ36" s="27"/>
      <c r="KNR36" s="27"/>
      <c r="KNS36" s="28"/>
      <c r="KNT36" s="28"/>
      <c r="KNU36" s="28"/>
      <c r="KNV36" s="28"/>
      <c r="KNW36" s="7"/>
      <c r="KNX36" s="7"/>
      <c r="KNY36" s="6"/>
      <c r="KNZ36" s="6"/>
      <c r="KOA36" s="27"/>
      <c r="KOB36" s="27"/>
      <c r="KOC36" s="27"/>
      <c r="KOD36" s="27"/>
      <c r="KOE36" s="28"/>
      <c r="KOF36" s="28"/>
      <c r="KOG36" s="28"/>
      <c r="KOH36" s="28"/>
      <c r="KOI36" s="7"/>
      <c r="KOJ36" s="7"/>
      <c r="KOK36" s="6"/>
      <c r="KOL36" s="6"/>
      <c r="KOM36" s="27"/>
      <c r="KON36" s="27"/>
      <c r="KOO36" s="27"/>
      <c r="KOP36" s="27"/>
      <c r="KOQ36" s="28"/>
      <c r="KOR36" s="28"/>
      <c r="KOS36" s="28"/>
      <c r="KOT36" s="28"/>
      <c r="KOU36" s="7"/>
      <c r="KOV36" s="7"/>
      <c r="KOW36" s="6"/>
      <c r="KOX36" s="6"/>
      <c r="KOY36" s="27"/>
      <c r="KOZ36" s="27"/>
      <c r="KPA36" s="27"/>
      <c r="KPB36" s="27"/>
      <c r="KPC36" s="28"/>
      <c r="KPD36" s="28"/>
      <c r="KPE36" s="28"/>
      <c r="KPF36" s="28"/>
      <c r="KPG36" s="7"/>
      <c r="KPH36" s="7"/>
      <c r="KPI36" s="6"/>
      <c r="KPJ36" s="6"/>
      <c r="KPK36" s="27"/>
      <c r="KPL36" s="27"/>
      <c r="KPM36" s="27"/>
      <c r="KPN36" s="27"/>
      <c r="KPO36" s="28"/>
      <c r="KPP36" s="28"/>
      <c r="KPQ36" s="28"/>
      <c r="KPR36" s="28"/>
      <c r="KPS36" s="7"/>
      <c r="KPT36" s="7"/>
      <c r="KPU36" s="6"/>
      <c r="KPV36" s="6"/>
      <c r="KPW36" s="27"/>
      <c r="KPX36" s="27"/>
      <c r="KPY36" s="27"/>
      <c r="KPZ36" s="27"/>
      <c r="KQA36" s="28"/>
      <c r="KQB36" s="28"/>
      <c r="KQC36" s="28"/>
      <c r="KQD36" s="28"/>
      <c r="KQE36" s="7"/>
      <c r="KQF36" s="7"/>
      <c r="KQG36" s="6"/>
      <c r="KQH36" s="6"/>
      <c r="KQI36" s="27"/>
      <c r="KQJ36" s="27"/>
      <c r="KQK36" s="27"/>
      <c r="KQL36" s="27"/>
      <c r="KQM36" s="28"/>
      <c r="KQN36" s="28"/>
      <c r="KQO36" s="28"/>
      <c r="KQP36" s="28"/>
      <c r="KQQ36" s="7"/>
      <c r="KQR36" s="7"/>
      <c r="KQS36" s="6"/>
      <c r="KQT36" s="6"/>
      <c r="KQU36" s="27"/>
      <c r="KQV36" s="27"/>
      <c r="KQW36" s="27"/>
      <c r="KQX36" s="27"/>
      <c r="KQY36" s="28"/>
      <c r="KQZ36" s="28"/>
      <c r="KRA36" s="28"/>
      <c r="KRB36" s="28"/>
      <c r="KRC36" s="7"/>
      <c r="KRD36" s="7"/>
      <c r="KRE36" s="6"/>
      <c r="KRF36" s="6"/>
      <c r="KRG36" s="27"/>
      <c r="KRH36" s="27"/>
      <c r="KRI36" s="27"/>
      <c r="KRJ36" s="27"/>
      <c r="KRK36" s="28"/>
      <c r="KRL36" s="28"/>
      <c r="KRM36" s="28"/>
      <c r="KRN36" s="28"/>
      <c r="KRO36" s="7"/>
      <c r="KRP36" s="7"/>
      <c r="KRQ36" s="6"/>
      <c r="KRR36" s="6"/>
      <c r="KRS36" s="27"/>
      <c r="KRT36" s="27"/>
      <c r="KRU36" s="27"/>
      <c r="KRV36" s="27"/>
      <c r="KRW36" s="28"/>
      <c r="KRX36" s="28"/>
      <c r="KRY36" s="28"/>
      <c r="KRZ36" s="28"/>
      <c r="KSA36" s="7"/>
      <c r="KSB36" s="7"/>
      <c r="KSC36" s="6"/>
      <c r="KSD36" s="6"/>
      <c r="KSE36" s="27"/>
      <c r="KSF36" s="27"/>
      <c r="KSG36" s="27"/>
      <c r="KSH36" s="27"/>
      <c r="KSI36" s="28"/>
      <c r="KSJ36" s="28"/>
      <c r="KSK36" s="28"/>
      <c r="KSL36" s="28"/>
      <c r="KSM36" s="7"/>
      <c r="KSN36" s="7"/>
      <c r="KSO36" s="6"/>
      <c r="KSP36" s="6"/>
      <c r="KSQ36" s="27"/>
      <c r="KSR36" s="27"/>
      <c r="KSS36" s="27"/>
      <c r="KST36" s="27"/>
      <c r="KSU36" s="28"/>
      <c r="KSV36" s="28"/>
      <c r="KSW36" s="28"/>
      <c r="KSX36" s="28"/>
      <c r="KSY36" s="7"/>
      <c r="KSZ36" s="7"/>
      <c r="KTA36" s="6"/>
      <c r="KTB36" s="6"/>
      <c r="KTC36" s="27"/>
      <c r="KTD36" s="27"/>
      <c r="KTE36" s="27"/>
      <c r="KTF36" s="27"/>
      <c r="KTG36" s="28"/>
      <c r="KTH36" s="28"/>
      <c r="KTI36" s="28"/>
      <c r="KTJ36" s="28"/>
      <c r="KTK36" s="7"/>
      <c r="KTL36" s="7"/>
      <c r="KTM36" s="6"/>
      <c r="KTN36" s="6"/>
      <c r="KTO36" s="27"/>
      <c r="KTP36" s="27"/>
      <c r="KTQ36" s="27"/>
      <c r="KTR36" s="27"/>
      <c r="KTS36" s="28"/>
      <c r="KTT36" s="28"/>
      <c r="KTU36" s="28"/>
      <c r="KTV36" s="28"/>
      <c r="KTW36" s="7"/>
      <c r="KTX36" s="7"/>
      <c r="KTY36" s="6"/>
      <c r="KTZ36" s="6"/>
      <c r="KUA36" s="27"/>
      <c r="KUB36" s="27"/>
      <c r="KUC36" s="27"/>
      <c r="KUD36" s="27"/>
      <c r="KUE36" s="28"/>
      <c r="KUF36" s="28"/>
      <c r="KUG36" s="28"/>
      <c r="KUH36" s="28"/>
      <c r="KUI36" s="7"/>
      <c r="KUJ36" s="7"/>
      <c r="KUK36" s="6"/>
      <c r="KUL36" s="6"/>
      <c r="KUM36" s="27"/>
      <c r="KUN36" s="27"/>
      <c r="KUO36" s="27"/>
      <c r="KUP36" s="27"/>
      <c r="KUQ36" s="28"/>
      <c r="KUR36" s="28"/>
      <c r="KUS36" s="28"/>
      <c r="KUT36" s="28"/>
      <c r="KUU36" s="7"/>
      <c r="KUV36" s="7"/>
      <c r="KUW36" s="6"/>
      <c r="KUX36" s="6"/>
      <c r="KUY36" s="27"/>
      <c r="KUZ36" s="27"/>
      <c r="KVA36" s="27"/>
      <c r="KVB36" s="27"/>
      <c r="KVC36" s="28"/>
      <c r="KVD36" s="28"/>
      <c r="KVE36" s="28"/>
      <c r="KVF36" s="28"/>
      <c r="KVG36" s="7"/>
      <c r="KVH36" s="7"/>
      <c r="KVI36" s="6"/>
      <c r="KVJ36" s="6"/>
      <c r="KVK36" s="27"/>
      <c r="KVL36" s="27"/>
      <c r="KVM36" s="27"/>
      <c r="KVN36" s="27"/>
      <c r="KVO36" s="28"/>
      <c r="KVP36" s="28"/>
      <c r="KVQ36" s="28"/>
      <c r="KVR36" s="28"/>
      <c r="KVS36" s="7"/>
      <c r="KVT36" s="7"/>
      <c r="KVU36" s="6"/>
      <c r="KVV36" s="6"/>
      <c r="KVW36" s="27"/>
      <c r="KVX36" s="27"/>
      <c r="KVY36" s="27"/>
      <c r="KVZ36" s="27"/>
      <c r="KWA36" s="28"/>
      <c r="KWB36" s="28"/>
      <c r="KWC36" s="28"/>
      <c r="KWD36" s="28"/>
      <c r="KWE36" s="7"/>
      <c r="KWF36" s="7"/>
      <c r="KWG36" s="6"/>
      <c r="KWH36" s="6"/>
      <c r="KWI36" s="27"/>
      <c r="KWJ36" s="27"/>
      <c r="KWK36" s="27"/>
      <c r="KWL36" s="27"/>
      <c r="KWM36" s="28"/>
      <c r="KWN36" s="28"/>
      <c r="KWO36" s="28"/>
      <c r="KWP36" s="28"/>
      <c r="KWQ36" s="7"/>
      <c r="KWR36" s="7"/>
      <c r="KWS36" s="6"/>
      <c r="KWT36" s="6"/>
      <c r="KWU36" s="27"/>
      <c r="KWV36" s="27"/>
      <c r="KWW36" s="27"/>
      <c r="KWX36" s="27"/>
      <c r="KWY36" s="28"/>
      <c r="KWZ36" s="28"/>
      <c r="KXA36" s="28"/>
      <c r="KXB36" s="28"/>
      <c r="KXC36" s="7"/>
      <c r="KXD36" s="7"/>
      <c r="KXE36" s="6"/>
      <c r="KXF36" s="6"/>
      <c r="KXG36" s="27"/>
      <c r="KXH36" s="27"/>
      <c r="KXI36" s="27"/>
      <c r="KXJ36" s="27"/>
      <c r="KXK36" s="28"/>
      <c r="KXL36" s="28"/>
      <c r="KXM36" s="28"/>
      <c r="KXN36" s="28"/>
      <c r="KXO36" s="7"/>
      <c r="KXP36" s="7"/>
      <c r="KXQ36" s="6"/>
      <c r="KXR36" s="6"/>
      <c r="KXS36" s="27"/>
      <c r="KXT36" s="27"/>
      <c r="KXU36" s="27"/>
      <c r="KXV36" s="27"/>
      <c r="KXW36" s="28"/>
      <c r="KXX36" s="28"/>
      <c r="KXY36" s="28"/>
      <c r="KXZ36" s="28"/>
      <c r="KYA36" s="7"/>
      <c r="KYB36" s="7"/>
      <c r="KYC36" s="6"/>
      <c r="KYD36" s="6"/>
      <c r="KYE36" s="27"/>
      <c r="KYF36" s="27"/>
      <c r="KYG36" s="27"/>
      <c r="KYH36" s="27"/>
      <c r="KYI36" s="28"/>
      <c r="KYJ36" s="28"/>
      <c r="KYK36" s="28"/>
      <c r="KYL36" s="28"/>
      <c r="KYM36" s="7"/>
      <c r="KYN36" s="7"/>
      <c r="KYO36" s="6"/>
      <c r="KYP36" s="6"/>
      <c r="KYQ36" s="27"/>
      <c r="KYR36" s="27"/>
      <c r="KYS36" s="27"/>
      <c r="KYT36" s="27"/>
      <c r="KYU36" s="28"/>
      <c r="KYV36" s="28"/>
      <c r="KYW36" s="28"/>
      <c r="KYX36" s="28"/>
      <c r="KYY36" s="7"/>
      <c r="KYZ36" s="7"/>
      <c r="KZA36" s="6"/>
      <c r="KZB36" s="6"/>
      <c r="KZC36" s="27"/>
      <c r="KZD36" s="27"/>
      <c r="KZE36" s="27"/>
      <c r="KZF36" s="27"/>
      <c r="KZG36" s="28"/>
      <c r="KZH36" s="28"/>
      <c r="KZI36" s="28"/>
      <c r="KZJ36" s="28"/>
      <c r="KZK36" s="7"/>
      <c r="KZL36" s="7"/>
      <c r="KZM36" s="6"/>
      <c r="KZN36" s="6"/>
      <c r="KZO36" s="27"/>
      <c r="KZP36" s="27"/>
      <c r="KZQ36" s="27"/>
      <c r="KZR36" s="27"/>
      <c r="KZS36" s="28"/>
      <c r="KZT36" s="28"/>
      <c r="KZU36" s="28"/>
      <c r="KZV36" s="28"/>
      <c r="KZW36" s="7"/>
      <c r="KZX36" s="7"/>
      <c r="KZY36" s="6"/>
      <c r="KZZ36" s="6"/>
      <c r="LAA36" s="27"/>
      <c r="LAB36" s="27"/>
      <c r="LAC36" s="27"/>
      <c r="LAD36" s="27"/>
      <c r="LAE36" s="28"/>
      <c r="LAF36" s="28"/>
      <c r="LAG36" s="28"/>
      <c r="LAH36" s="28"/>
      <c r="LAI36" s="7"/>
      <c r="LAJ36" s="7"/>
      <c r="LAK36" s="6"/>
      <c r="LAL36" s="6"/>
      <c r="LAM36" s="27"/>
      <c r="LAN36" s="27"/>
      <c r="LAO36" s="27"/>
      <c r="LAP36" s="27"/>
      <c r="LAQ36" s="28"/>
      <c r="LAR36" s="28"/>
      <c r="LAS36" s="28"/>
      <c r="LAT36" s="28"/>
      <c r="LAU36" s="7"/>
      <c r="LAV36" s="7"/>
      <c r="LAW36" s="6"/>
      <c r="LAX36" s="6"/>
      <c r="LAY36" s="27"/>
      <c r="LAZ36" s="27"/>
      <c r="LBA36" s="27"/>
      <c r="LBB36" s="27"/>
      <c r="LBC36" s="28"/>
      <c r="LBD36" s="28"/>
      <c r="LBE36" s="28"/>
      <c r="LBF36" s="28"/>
      <c r="LBG36" s="7"/>
      <c r="LBH36" s="7"/>
      <c r="LBI36" s="6"/>
      <c r="LBJ36" s="6"/>
      <c r="LBK36" s="27"/>
      <c r="LBL36" s="27"/>
      <c r="LBM36" s="27"/>
      <c r="LBN36" s="27"/>
      <c r="LBO36" s="28"/>
      <c r="LBP36" s="28"/>
      <c r="LBQ36" s="28"/>
      <c r="LBR36" s="28"/>
      <c r="LBS36" s="7"/>
      <c r="LBT36" s="7"/>
      <c r="LBU36" s="6"/>
      <c r="LBV36" s="6"/>
      <c r="LBW36" s="27"/>
      <c r="LBX36" s="27"/>
      <c r="LBY36" s="27"/>
      <c r="LBZ36" s="27"/>
      <c r="LCA36" s="28"/>
      <c r="LCB36" s="28"/>
      <c r="LCC36" s="28"/>
      <c r="LCD36" s="28"/>
      <c r="LCE36" s="7"/>
      <c r="LCF36" s="7"/>
      <c r="LCG36" s="6"/>
      <c r="LCH36" s="6"/>
      <c r="LCI36" s="27"/>
      <c r="LCJ36" s="27"/>
      <c r="LCK36" s="27"/>
      <c r="LCL36" s="27"/>
      <c r="LCM36" s="28"/>
      <c r="LCN36" s="28"/>
      <c r="LCO36" s="28"/>
      <c r="LCP36" s="28"/>
      <c r="LCQ36" s="7"/>
      <c r="LCR36" s="7"/>
      <c r="LCS36" s="6"/>
      <c r="LCT36" s="6"/>
      <c r="LCU36" s="27"/>
      <c r="LCV36" s="27"/>
      <c r="LCW36" s="27"/>
      <c r="LCX36" s="27"/>
      <c r="LCY36" s="28"/>
      <c r="LCZ36" s="28"/>
      <c r="LDA36" s="28"/>
      <c r="LDB36" s="28"/>
      <c r="LDC36" s="7"/>
      <c r="LDD36" s="7"/>
      <c r="LDE36" s="6"/>
      <c r="LDF36" s="6"/>
      <c r="LDG36" s="27"/>
      <c r="LDH36" s="27"/>
      <c r="LDI36" s="27"/>
      <c r="LDJ36" s="27"/>
      <c r="LDK36" s="28"/>
      <c r="LDL36" s="28"/>
      <c r="LDM36" s="28"/>
      <c r="LDN36" s="28"/>
      <c r="LDO36" s="7"/>
      <c r="LDP36" s="7"/>
      <c r="LDQ36" s="6"/>
      <c r="LDR36" s="6"/>
      <c r="LDS36" s="27"/>
      <c r="LDT36" s="27"/>
      <c r="LDU36" s="27"/>
      <c r="LDV36" s="27"/>
      <c r="LDW36" s="28"/>
      <c r="LDX36" s="28"/>
      <c r="LDY36" s="28"/>
      <c r="LDZ36" s="28"/>
      <c r="LEA36" s="7"/>
      <c r="LEB36" s="7"/>
      <c r="LEC36" s="6"/>
      <c r="LED36" s="6"/>
      <c r="LEE36" s="27"/>
      <c r="LEF36" s="27"/>
      <c r="LEG36" s="27"/>
      <c r="LEH36" s="27"/>
      <c r="LEI36" s="28"/>
      <c r="LEJ36" s="28"/>
      <c r="LEK36" s="28"/>
      <c r="LEL36" s="28"/>
      <c r="LEM36" s="7"/>
      <c r="LEN36" s="7"/>
      <c r="LEO36" s="6"/>
      <c r="LEP36" s="6"/>
      <c r="LEQ36" s="27"/>
      <c r="LER36" s="27"/>
      <c r="LES36" s="27"/>
      <c r="LET36" s="27"/>
      <c r="LEU36" s="28"/>
      <c r="LEV36" s="28"/>
      <c r="LEW36" s="28"/>
      <c r="LEX36" s="28"/>
      <c r="LEY36" s="7"/>
      <c r="LEZ36" s="7"/>
      <c r="LFA36" s="6"/>
      <c r="LFB36" s="6"/>
      <c r="LFC36" s="27"/>
      <c r="LFD36" s="27"/>
      <c r="LFE36" s="27"/>
      <c r="LFF36" s="27"/>
      <c r="LFG36" s="28"/>
      <c r="LFH36" s="28"/>
      <c r="LFI36" s="28"/>
      <c r="LFJ36" s="28"/>
      <c r="LFK36" s="7"/>
      <c r="LFL36" s="7"/>
      <c r="LFM36" s="6"/>
      <c r="LFN36" s="6"/>
      <c r="LFO36" s="27"/>
      <c r="LFP36" s="27"/>
      <c r="LFQ36" s="27"/>
      <c r="LFR36" s="27"/>
      <c r="LFS36" s="28"/>
      <c r="LFT36" s="28"/>
      <c r="LFU36" s="28"/>
      <c r="LFV36" s="28"/>
      <c r="LFW36" s="7"/>
      <c r="LFX36" s="7"/>
      <c r="LFY36" s="6"/>
      <c r="LFZ36" s="6"/>
      <c r="LGA36" s="27"/>
      <c r="LGB36" s="27"/>
      <c r="LGC36" s="27"/>
      <c r="LGD36" s="27"/>
      <c r="LGE36" s="28"/>
      <c r="LGF36" s="28"/>
      <c r="LGG36" s="28"/>
      <c r="LGH36" s="28"/>
      <c r="LGI36" s="7"/>
      <c r="LGJ36" s="7"/>
      <c r="LGK36" s="6"/>
      <c r="LGL36" s="6"/>
      <c r="LGM36" s="27"/>
      <c r="LGN36" s="27"/>
      <c r="LGO36" s="27"/>
      <c r="LGP36" s="27"/>
      <c r="LGQ36" s="28"/>
      <c r="LGR36" s="28"/>
      <c r="LGS36" s="28"/>
      <c r="LGT36" s="28"/>
      <c r="LGU36" s="7"/>
      <c r="LGV36" s="7"/>
      <c r="LGW36" s="6"/>
      <c r="LGX36" s="6"/>
      <c r="LGY36" s="27"/>
      <c r="LGZ36" s="27"/>
      <c r="LHA36" s="27"/>
      <c r="LHB36" s="27"/>
      <c r="LHC36" s="28"/>
      <c r="LHD36" s="28"/>
      <c r="LHE36" s="28"/>
      <c r="LHF36" s="28"/>
      <c r="LHG36" s="7"/>
      <c r="LHH36" s="7"/>
      <c r="LHI36" s="6"/>
      <c r="LHJ36" s="6"/>
      <c r="LHK36" s="27"/>
      <c r="LHL36" s="27"/>
      <c r="LHM36" s="27"/>
      <c r="LHN36" s="27"/>
      <c r="LHO36" s="28"/>
      <c r="LHP36" s="28"/>
      <c r="LHQ36" s="28"/>
      <c r="LHR36" s="28"/>
      <c r="LHS36" s="7"/>
      <c r="LHT36" s="7"/>
      <c r="LHU36" s="6"/>
      <c r="LHV36" s="6"/>
      <c r="LHW36" s="27"/>
      <c r="LHX36" s="27"/>
      <c r="LHY36" s="27"/>
      <c r="LHZ36" s="27"/>
      <c r="LIA36" s="28"/>
      <c r="LIB36" s="28"/>
      <c r="LIC36" s="28"/>
      <c r="LID36" s="28"/>
      <c r="LIE36" s="7"/>
      <c r="LIF36" s="7"/>
      <c r="LIG36" s="6"/>
      <c r="LIH36" s="6"/>
      <c r="LII36" s="27"/>
      <c r="LIJ36" s="27"/>
      <c r="LIK36" s="27"/>
      <c r="LIL36" s="27"/>
      <c r="LIM36" s="28"/>
      <c r="LIN36" s="28"/>
      <c r="LIO36" s="28"/>
      <c r="LIP36" s="28"/>
      <c r="LIQ36" s="7"/>
      <c r="LIR36" s="7"/>
      <c r="LIS36" s="6"/>
      <c r="LIT36" s="6"/>
      <c r="LIU36" s="27"/>
      <c r="LIV36" s="27"/>
      <c r="LIW36" s="27"/>
      <c r="LIX36" s="27"/>
      <c r="LIY36" s="28"/>
      <c r="LIZ36" s="28"/>
      <c r="LJA36" s="28"/>
      <c r="LJB36" s="28"/>
      <c r="LJC36" s="7"/>
      <c r="LJD36" s="7"/>
      <c r="LJE36" s="6"/>
      <c r="LJF36" s="6"/>
      <c r="LJG36" s="27"/>
      <c r="LJH36" s="27"/>
      <c r="LJI36" s="27"/>
      <c r="LJJ36" s="27"/>
      <c r="LJK36" s="28"/>
      <c r="LJL36" s="28"/>
      <c r="LJM36" s="28"/>
      <c r="LJN36" s="28"/>
      <c r="LJO36" s="7"/>
      <c r="LJP36" s="7"/>
      <c r="LJQ36" s="6"/>
      <c r="LJR36" s="6"/>
      <c r="LJS36" s="27"/>
      <c r="LJT36" s="27"/>
      <c r="LJU36" s="27"/>
      <c r="LJV36" s="27"/>
      <c r="LJW36" s="28"/>
      <c r="LJX36" s="28"/>
      <c r="LJY36" s="28"/>
      <c r="LJZ36" s="28"/>
      <c r="LKA36" s="7"/>
      <c r="LKB36" s="7"/>
      <c r="LKC36" s="6"/>
      <c r="LKD36" s="6"/>
      <c r="LKE36" s="27"/>
      <c r="LKF36" s="27"/>
      <c r="LKG36" s="27"/>
      <c r="LKH36" s="27"/>
      <c r="LKI36" s="28"/>
      <c r="LKJ36" s="28"/>
      <c r="LKK36" s="28"/>
      <c r="LKL36" s="28"/>
      <c r="LKM36" s="7"/>
      <c r="LKN36" s="7"/>
      <c r="LKO36" s="6"/>
      <c r="LKP36" s="6"/>
      <c r="LKQ36" s="27"/>
      <c r="LKR36" s="27"/>
      <c r="LKS36" s="27"/>
      <c r="LKT36" s="27"/>
      <c r="LKU36" s="28"/>
      <c r="LKV36" s="28"/>
      <c r="LKW36" s="28"/>
      <c r="LKX36" s="28"/>
      <c r="LKY36" s="7"/>
      <c r="LKZ36" s="7"/>
      <c r="LLA36" s="6"/>
      <c r="LLB36" s="6"/>
      <c r="LLC36" s="27"/>
      <c r="LLD36" s="27"/>
      <c r="LLE36" s="27"/>
      <c r="LLF36" s="27"/>
      <c r="LLG36" s="28"/>
      <c r="LLH36" s="28"/>
      <c r="LLI36" s="28"/>
      <c r="LLJ36" s="28"/>
      <c r="LLK36" s="7"/>
      <c r="LLL36" s="7"/>
      <c r="LLM36" s="6"/>
      <c r="LLN36" s="6"/>
      <c r="LLO36" s="27"/>
      <c r="LLP36" s="27"/>
      <c r="LLQ36" s="27"/>
      <c r="LLR36" s="27"/>
      <c r="LLS36" s="28"/>
      <c r="LLT36" s="28"/>
      <c r="LLU36" s="28"/>
      <c r="LLV36" s="28"/>
      <c r="LLW36" s="7"/>
      <c r="LLX36" s="7"/>
      <c r="LLY36" s="6"/>
      <c r="LLZ36" s="6"/>
      <c r="LMA36" s="27"/>
      <c r="LMB36" s="27"/>
      <c r="LMC36" s="27"/>
      <c r="LMD36" s="27"/>
      <c r="LME36" s="28"/>
      <c r="LMF36" s="28"/>
      <c r="LMG36" s="28"/>
      <c r="LMH36" s="28"/>
      <c r="LMI36" s="7"/>
      <c r="LMJ36" s="7"/>
      <c r="LMK36" s="6"/>
      <c r="LML36" s="6"/>
      <c r="LMM36" s="27"/>
      <c r="LMN36" s="27"/>
      <c r="LMO36" s="27"/>
      <c r="LMP36" s="27"/>
      <c r="LMQ36" s="28"/>
      <c r="LMR36" s="28"/>
      <c r="LMS36" s="28"/>
      <c r="LMT36" s="28"/>
      <c r="LMU36" s="7"/>
      <c r="LMV36" s="7"/>
      <c r="LMW36" s="6"/>
      <c r="LMX36" s="6"/>
      <c r="LMY36" s="27"/>
      <c r="LMZ36" s="27"/>
      <c r="LNA36" s="27"/>
      <c r="LNB36" s="27"/>
      <c r="LNC36" s="28"/>
      <c r="LND36" s="28"/>
      <c r="LNE36" s="28"/>
      <c r="LNF36" s="28"/>
      <c r="LNG36" s="7"/>
      <c r="LNH36" s="7"/>
      <c r="LNI36" s="6"/>
      <c r="LNJ36" s="6"/>
      <c r="LNK36" s="27"/>
      <c r="LNL36" s="27"/>
      <c r="LNM36" s="27"/>
      <c r="LNN36" s="27"/>
      <c r="LNO36" s="28"/>
      <c r="LNP36" s="28"/>
      <c r="LNQ36" s="28"/>
      <c r="LNR36" s="28"/>
      <c r="LNS36" s="7"/>
      <c r="LNT36" s="7"/>
      <c r="LNU36" s="6"/>
      <c r="LNV36" s="6"/>
      <c r="LNW36" s="27"/>
      <c r="LNX36" s="27"/>
      <c r="LNY36" s="27"/>
      <c r="LNZ36" s="27"/>
      <c r="LOA36" s="28"/>
      <c r="LOB36" s="28"/>
      <c r="LOC36" s="28"/>
      <c r="LOD36" s="28"/>
      <c r="LOE36" s="7"/>
      <c r="LOF36" s="7"/>
      <c r="LOG36" s="6"/>
      <c r="LOH36" s="6"/>
      <c r="LOI36" s="27"/>
      <c r="LOJ36" s="27"/>
      <c r="LOK36" s="27"/>
      <c r="LOL36" s="27"/>
      <c r="LOM36" s="28"/>
      <c r="LON36" s="28"/>
      <c r="LOO36" s="28"/>
      <c r="LOP36" s="28"/>
      <c r="LOQ36" s="7"/>
      <c r="LOR36" s="7"/>
      <c r="LOS36" s="6"/>
      <c r="LOT36" s="6"/>
      <c r="LOU36" s="27"/>
      <c r="LOV36" s="27"/>
      <c r="LOW36" s="27"/>
      <c r="LOX36" s="27"/>
      <c r="LOY36" s="28"/>
      <c r="LOZ36" s="28"/>
      <c r="LPA36" s="28"/>
      <c r="LPB36" s="28"/>
      <c r="LPC36" s="7"/>
      <c r="LPD36" s="7"/>
      <c r="LPE36" s="6"/>
      <c r="LPF36" s="6"/>
      <c r="LPG36" s="27"/>
      <c r="LPH36" s="27"/>
      <c r="LPI36" s="27"/>
      <c r="LPJ36" s="27"/>
      <c r="LPK36" s="28"/>
      <c r="LPL36" s="28"/>
      <c r="LPM36" s="28"/>
      <c r="LPN36" s="28"/>
      <c r="LPO36" s="7"/>
      <c r="LPP36" s="7"/>
      <c r="LPQ36" s="6"/>
      <c r="LPR36" s="6"/>
      <c r="LPS36" s="27"/>
      <c r="LPT36" s="27"/>
      <c r="LPU36" s="27"/>
      <c r="LPV36" s="27"/>
      <c r="LPW36" s="28"/>
      <c r="LPX36" s="28"/>
      <c r="LPY36" s="28"/>
      <c r="LPZ36" s="28"/>
      <c r="LQA36" s="7"/>
      <c r="LQB36" s="7"/>
      <c r="LQC36" s="6"/>
      <c r="LQD36" s="6"/>
      <c r="LQE36" s="27"/>
      <c r="LQF36" s="27"/>
      <c r="LQG36" s="27"/>
      <c r="LQH36" s="27"/>
      <c r="LQI36" s="28"/>
      <c r="LQJ36" s="28"/>
      <c r="LQK36" s="28"/>
      <c r="LQL36" s="28"/>
      <c r="LQM36" s="7"/>
      <c r="LQN36" s="7"/>
      <c r="LQO36" s="6"/>
      <c r="LQP36" s="6"/>
      <c r="LQQ36" s="27"/>
      <c r="LQR36" s="27"/>
      <c r="LQS36" s="27"/>
      <c r="LQT36" s="27"/>
      <c r="LQU36" s="28"/>
      <c r="LQV36" s="28"/>
      <c r="LQW36" s="28"/>
      <c r="LQX36" s="28"/>
      <c r="LQY36" s="7"/>
      <c r="LQZ36" s="7"/>
      <c r="LRA36" s="6"/>
      <c r="LRB36" s="6"/>
      <c r="LRC36" s="27"/>
      <c r="LRD36" s="27"/>
      <c r="LRE36" s="27"/>
      <c r="LRF36" s="27"/>
      <c r="LRG36" s="28"/>
      <c r="LRH36" s="28"/>
      <c r="LRI36" s="28"/>
      <c r="LRJ36" s="28"/>
      <c r="LRK36" s="7"/>
      <c r="LRL36" s="7"/>
      <c r="LRM36" s="6"/>
      <c r="LRN36" s="6"/>
      <c r="LRO36" s="27"/>
      <c r="LRP36" s="27"/>
      <c r="LRQ36" s="27"/>
      <c r="LRR36" s="27"/>
      <c r="LRS36" s="28"/>
      <c r="LRT36" s="28"/>
      <c r="LRU36" s="28"/>
      <c r="LRV36" s="28"/>
      <c r="LRW36" s="7"/>
      <c r="LRX36" s="7"/>
      <c r="LRY36" s="6"/>
      <c r="LRZ36" s="6"/>
      <c r="LSA36" s="27"/>
      <c r="LSB36" s="27"/>
      <c r="LSC36" s="27"/>
      <c r="LSD36" s="27"/>
      <c r="LSE36" s="28"/>
      <c r="LSF36" s="28"/>
      <c r="LSG36" s="28"/>
      <c r="LSH36" s="28"/>
      <c r="LSI36" s="7"/>
      <c r="LSJ36" s="7"/>
      <c r="LSK36" s="6"/>
      <c r="LSL36" s="6"/>
      <c r="LSM36" s="27"/>
      <c r="LSN36" s="27"/>
      <c r="LSO36" s="27"/>
      <c r="LSP36" s="27"/>
      <c r="LSQ36" s="28"/>
      <c r="LSR36" s="28"/>
      <c r="LSS36" s="28"/>
      <c r="LST36" s="28"/>
      <c r="LSU36" s="7"/>
      <c r="LSV36" s="7"/>
      <c r="LSW36" s="6"/>
      <c r="LSX36" s="6"/>
      <c r="LSY36" s="27"/>
      <c r="LSZ36" s="27"/>
      <c r="LTA36" s="27"/>
      <c r="LTB36" s="27"/>
      <c r="LTC36" s="28"/>
      <c r="LTD36" s="28"/>
      <c r="LTE36" s="28"/>
      <c r="LTF36" s="28"/>
      <c r="LTG36" s="7"/>
      <c r="LTH36" s="7"/>
      <c r="LTI36" s="6"/>
      <c r="LTJ36" s="6"/>
      <c r="LTK36" s="27"/>
      <c r="LTL36" s="27"/>
      <c r="LTM36" s="27"/>
      <c r="LTN36" s="27"/>
      <c r="LTO36" s="28"/>
      <c r="LTP36" s="28"/>
      <c r="LTQ36" s="28"/>
      <c r="LTR36" s="28"/>
      <c r="LTS36" s="7"/>
      <c r="LTT36" s="7"/>
      <c r="LTU36" s="6"/>
      <c r="LTV36" s="6"/>
      <c r="LTW36" s="27"/>
      <c r="LTX36" s="27"/>
      <c r="LTY36" s="27"/>
      <c r="LTZ36" s="27"/>
      <c r="LUA36" s="28"/>
      <c r="LUB36" s="28"/>
      <c r="LUC36" s="28"/>
      <c r="LUD36" s="28"/>
      <c r="LUE36" s="7"/>
      <c r="LUF36" s="7"/>
      <c r="LUG36" s="6"/>
      <c r="LUH36" s="6"/>
      <c r="LUI36" s="27"/>
      <c r="LUJ36" s="27"/>
      <c r="LUK36" s="27"/>
      <c r="LUL36" s="27"/>
      <c r="LUM36" s="28"/>
      <c r="LUN36" s="28"/>
      <c r="LUO36" s="28"/>
      <c r="LUP36" s="28"/>
      <c r="LUQ36" s="7"/>
      <c r="LUR36" s="7"/>
      <c r="LUS36" s="6"/>
      <c r="LUT36" s="6"/>
      <c r="LUU36" s="27"/>
      <c r="LUV36" s="27"/>
      <c r="LUW36" s="27"/>
      <c r="LUX36" s="27"/>
      <c r="LUY36" s="28"/>
      <c r="LUZ36" s="28"/>
      <c r="LVA36" s="28"/>
      <c r="LVB36" s="28"/>
      <c r="LVC36" s="7"/>
      <c r="LVD36" s="7"/>
      <c r="LVE36" s="6"/>
      <c r="LVF36" s="6"/>
      <c r="LVG36" s="27"/>
      <c r="LVH36" s="27"/>
      <c r="LVI36" s="27"/>
      <c r="LVJ36" s="27"/>
      <c r="LVK36" s="28"/>
      <c r="LVL36" s="28"/>
      <c r="LVM36" s="28"/>
      <c r="LVN36" s="28"/>
      <c r="LVO36" s="7"/>
      <c r="LVP36" s="7"/>
      <c r="LVQ36" s="6"/>
      <c r="LVR36" s="6"/>
      <c r="LVS36" s="27"/>
      <c r="LVT36" s="27"/>
      <c r="LVU36" s="27"/>
      <c r="LVV36" s="27"/>
      <c r="LVW36" s="28"/>
      <c r="LVX36" s="28"/>
      <c r="LVY36" s="28"/>
      <c r="LVZ36" s="28"/>
      <c r="LWA36" s="7"/>
      <c r="LWB36" s="7"/>
      <c r="LWC36" s="6"/>
      <c r="LWD36" s="6"/>
      <c r="LWE36" s="27"/>
      <c r="LWF36" s="27"/>
      <c r="LWG36" s="27"/>
      <c r="LWH36" s="27"/>
      <c r="LWI36" s="28"/>
      <c r="LWJ36" s="28"/>
      <c r="LWK36" s="28"/>
      <c r="LWL36" s="28"/>
      <c r="LWM36" s="7"/>
      <c r="LWN36" s="7"/>
      <c r="LWO36" s="6"/>
      <c r="LWP36" s="6"/>
      <c r="LWQ36" s="27"/>
      <c r="LWR36" s="27"/>
      <c r="LWS36" s="27"/>
      <c r="LWT36" s="27"/>
      <c r="LWU36" s="28"/>
      <c r="LWV36" s="28"/>
      <c r="LWW36" s="28"/>
      <c r="LWX36" s="28"/>
      <c r="LWY36" s="7"/>
      <c r="LWZ36" s="7"/>
      <c r="LXA36" s="6"/>
      <c r="LXB36" s="6"/>
      <c r="LXC36" s="27"/>
      <c r="LXD36" s="27"/>
      <c r="LXE36" s="27"/>
      <c r="LXF36" s="27"/>
      <c r="LXG36" s="28"/>
      <c r="LXH36" s="28"/>
      <c r="LXI36" s="28"/>
      <c r="LXJ36" s="28"/>
      <c r="LXK36" s="7"/>
      <c r="LXL36" s="7"/>
      <c r="LXM36" s="6"/>
      <c r="LXN36" s="6"/>
      <c r="LXO36" s="27"/>
      <c r="LXP36" s="27"/>
      <c r="LXQ36" s="27"/>
      <c r="LXR36" s="27"/>
      <c r="LXS36" s="28"/>
      <c r="LXT36" s="28"/>
      <c r="LXU36" s="28"/>
      <c r="LXV36" s="28"/>
      <c r="LXW36" s="7"/>
      <c r="LXX36" s="7"/>
      <c r="LXY36" s="6"/>
      <c r="LXZ36" s="6"/>
      <c r="LYA36" s="27"/>
      <c r="LYB36" s="27"/>
      <c r="LYC36" s="27"/>
      <c r="LYD36" s="27"/>
      <c r="LYE36" s="28"/>
      <c r="LYF36" s="28"/>
      <c r="LYG36" s="28"/>
      <c r="LYH36" s="28"/>
      <c r="LYI36" s="7"/>
      <c r="LYJ36" s="7"/>
      <c r="LYK36" s="6"/>
      <c r="LYL36" s="6"/>
      <c r="LYM36" s="27"/>
      <c r="LYN36" s="27"/>
      <c r="LYO36" s="27"/>
      <c r="LYP36" s="27"/>
      <c r="LYQ36" s="28"/>
      <c r="LYR36" s="28"/>
      <c r="LYS36" s="28"/>
      <c r="LYT36" s="28"/>
      <c r="LYU36" s="7"/>
      <c r="LYV36" s="7"/>
      <c r="LYW36" s="6"/>
      <c r="LYX36" s="6"/>
      <c r="LYY36" s="27"/>
      <c r="LYZ36" s="27"/>
      <c r="LZA36" s="27"/>
      <c r="LZB36" s="27"/>
      <c r="LZC36" s="28"/>
      <c r="LZD36" s="28"/>
      <c r="LZE36" s="28"/>
      <c r="LZF36" s="28"/>
      <c r="LZG36" s="7"/>
      <c r="LZH36" s="7"/>
      <c r="LZI36" s="6"/>
      <c r="LZJ36" s="6"/>
      <c r="LZK36" s="27"/>
      <c r="LZL36" s="27"/>
      <c r="LZM36" s="27"/>
      <c r="LZN36" s="27"/>
      <c r="LZO36" s="28"/>
      <c r="LZP36" s="28"/>
      <c r="LZQ36" s="28"/>
      <c r="LZR36" s="28"/>
      <c r="LZS36" s="7"/>
      <c r="LZT36" s="7"/>
      <c r="LZU36" s="6"/>
      <c r="LZV36" s="6"/>
      <c r="LZW36" s="27"/>
      <c r="LZX36" s="27"/>
      <c r="LZY36" s="27"/>
      <c r="LZZ36" s="27"/>
      <c r="MAA36" s="28"/>
      <c r="MAB36" s="28"/>
      <c r="MAC36" s="28"/>
      <c r="MAD36" s="28"/>
      <c r="MAE36" s="7"/>
      <c r="MAF36" s="7"/>
      <c r="MAG36" s="6"/>
      <c r="MAH36" s="6"/>
      <c r="MAI36" s="27"/>
      <c r="MAJ36" s="27"/>
      <c r="MAK36" s="27"/>
      <c r="MAL36" s="27"/>
      <c r="MAM36" s="28"/>
      <c r="MAN36" s="28"/>
      <c r="MAO36" s="28"/>
      <c r="MAP36" s="28"/>
      <c r="MAQ36" s="7"/>
      <c r="MAR36" s="7"/>
      <c r="MAS36" s="6"/>
      <c r="MAT36" s="6"/>
      <c r="MAU36" s="27"/>
      <c r="MAV36" s="27"/>
      <c r="MAW36" s="27"/>
      <c r="MAX36" s="27"/>
      <c r="MAY36" s="28"/>
      <c r="MAZ36" s="28"/>
      <c r="MBA36" s="28"/>
      <c r="MBB36" s="28"/>
      <c r="MBC36" s="7"/>
      <c r="MBD36" s="7"/>
      <c r="MBE36" s="6"/>
      <c r="MBF36" s="6"/>
      <c r="MBG36" s="27"/>
      <c r="MBH36" s="27"/>
      <c r="MBI36" s="27"/>
      <c r="MBJ36" s="27"/>
      <c r="MBK36" s="28"/>
      <c r="MBL36" s="28"/>
      <c r="MBM36" s="28"/>
      <c r="MBN36" s="28"/>
      <c r="MBO36" s="7"/>
      <c r="MBP36" s="7"/>
      <c r="MBQ36" s="6"/>
      <c r="MBR36" s="6"/>
      <c r="MBS36" s="27"/>
      <c r="MBT36" s="27"/>
      <c r="MBU36" s="27"/>
      <c r="MBV36" s="27"/>
      <c r="MBW36" s="28"/>
      <c r="MBX36" s="28"/>
      <c r="MBY36" s="28"/>
      <c r="MBZ36" s="28"/>
      <c r="MCA36" s="7"/>
      <c r="MCB36" s="7"/>
      <c r="MCC36" s="6"/>
      <c r="MCD36" s="6"/>
      <c r="MCE36" s="27"/>
      <c r="MCF36" s="27"/>
      <c r="MCG36" s="27"/>
      <c r="MCH36" s="27"/>
      <c r="MCI36" s="28"/>
      <c r="MCJ36" s="28"/>
      <c r="MCK36" s="28"/>
      <c r="MCL36" s="28"/>
      <c r="MCM36" s="7"/>
      <c r="MCN36" s="7"/>
      <c r="MCO36" s="6"/>
      <c r="MCP36" s="6"/>
      <c r="MCQ36" s="27"/>
      <c r="MCR36" s="27"/>
      <c r="MCS36" s="27"/>
      <c r="MCT36" s="27"/>
      <c r="MCU36" s="28"/>
      <c r="MCV36" s="28"/>
      <c r="MCW36" s="28"/>
      <c r="MCX36" s="28"/>
      <c r="MCY36" s="7"/>
      <c r="MCZ36" s="7"/>
      <c r="MDA36" s="6"/>
      <c r="MDB36" s="6"/>
      <c r="MDC36" s="27"/>
      <c r="MDD36" s="27"/>
      <c r="MDE36" s="27"/>
      <c r="MDF36" s="27"/>
      <c r="MDG36" s="28"/>
      <c r="MDH36" s="28"/>
      <c r="MDI36" s="28"/>
      <c r="MDJ36" s="28"/>
      <c r="MDK36" s="7"/>
      <c r="MDL36" s="7"/>
      <c r="MDM36" s="6"/>
      <c r="MDN36" s="6"/>
      <c r="MDO36" s="27"/>
      <c r="MDP36" s="27"/>
      <c r="MDQ36" s="27"/>
      <c r="MDR36" s="27"/>
      <c r="MDS36" s="28"/>
      <c r="MDT36" s="28"/>
      <c r="MDU36" s="28"/>
      <c r="MDV36" s="28"/>
      <c r="MDW36" s="7"/>
      <c r="MDX36" s="7"/>
      <c r="MDY36" s="6"/>
      <c r="MDZ36" s="6"/>
      <c r="MEA36" s="27"/>
      <c r="MEB36" s="27"/>
      <c r="MEC36" s="27"/>
      <c r="MED36" s="27"/>
      <c r="MEE36" s="28"/>
      <c r="MEF36" s="28"/>
      <c r="MEG36" s="28"/>
      <c r="MEH36" s="28"/>
      <c r="MEI36" s="7"/>
      <c r="MEJ36" s="7"/>
      <c r="MEK36" s="6"/>
      <c r="MEL36" s="6"/>
      <c r="MEM36" s="27"/>
      <c r="MEN36" s="27"/>
      <c r="MEO36" s="27"/>
      <c r="MEP36" s="27"/>
      <c r="MEQ36" s="28"/>
      <c r="MER36" s="28"/>
      <c r="MES36" s="28"/>
      <c r="MET36" s="28"/>
      <c r="MEU36" s="7"/>
      <c r="MEV36" s="7"/>
      <c r="MEW36" s="6"/>
      <c r="MEX36" s="6"/>
      <c r="MEY36" s="27"/>
      <c r="MEZ36" s="27"/>
      <c r="MFA36" s="27"/>
      <c r="MFB36" s="27"/>
      <c r="MFC36" s="28"/>
      <c r="MFD36" s="28"/>
      <c r="MFE36" s="28"/>
      <c r="MFF36" s="28"/>
      <c r="MFG36" s="7"/>
      <c r="MFH36" s="7"/>
      <c r="MFI36" s="6"/>
      <c r="MFJ36" s="6"/>
      <c r="MFK36" s="27"/>
      <c r="MFL36" s="27"/>
      <c r="MFM36" s="27"/>
      <c r="MFN36" s="27"/>
      <c r="MFO36" s="28"/>
      <c r="MFP36" s="28"/>
      <c r="MFQ36" s="28"/>
      <c r="MFR36" s="28"/>
      <c r="MFS36" s="7"/>
      <c r="MFT36" s="7"/>
      <c r="MFU36" s="6"/>
      <c r="MFV36" s="6"/>
      <c r="MFW36" s="27"/>
      <c r="MFX36" s="27"/>
      <c r="MFY36" s="27"/>
      <c r="MFZ36" s="27"/>
      <c r="MGA36" s="28"/>
      <c r="MGB36" s="28"/>
      <c r="MGC36" s="28"/>
      <c r="MGD36" s="28"/>
      <c r="MGE36" s="7"/>
      <c r="MGF36" s="7"/>
      <c r="MGG36" s="6"/>
      <c r="MGH36" s="6"/>
      <c r="MGI36" s="27"/>
      <c r="MGJ36" s="27"/>
      <c r="MGK36" s="27"/>
      <c r="MGL36" s="27"/>
      <c r="MGM36" s="28"/>
      <c r="MGN36" s="28"/>
      <c r="MGO36" s="28"/>
      <c r="MGP36" s="28"/>
      <c r="MGQ36" s="7"/>
      <c r="MGR36" s="7"/>
      <c r="MGS36" s="6"/>
      <c r="MGT36" s="6"/>
      <c r="MGU36" s="27"/>
      <c r="MGV36" s="27"/>
      <c r="MGW36" s="27"/>
      <c r="MGX36" s="27"/>
      <c r="MGY36" s="28"/>
      <c r="MGZ36" s="28"/>
      <c r="MHA36" s="28"/>
      <c r="MHB36" s="28"/>
      <c r="MHC36" s="7"/>
      <c r="MHD36" s="7"/>
      <c r="MHE36" s="6"/>
      <c r="MHF36" s="6"/>
      <c r="MHG36" s="27"/>
      <c r="MHH36" s="27"/>
      <c r="MHI36" s="27"/>
      <c r="MHJ36" s="27"/>
      <c r="MHK36" s="28"/>
      <c r="MHL36" s="28"/>
      <c r="MHM36" s="28"/>
      <c r="MHN36" s="28"/>
      <c r="MHO36" s="7"/>
      <c r="MHP36" s="7"/>
      <c r="MHQ36" s="6"/>
      <c r="MHR36" s="6"/>
      <c r="MHS36" s="27"/>
      <c r="MHT36" s="27"/>
      <c r="MHU36" s="27"/>
      <c r="MHV36" s="27"/>
      <c r="MHW36" s="28"/>
      <c r="MHX36" s="28"/>
      <c r="MHY36" s="28"/>
      <c r="MHZ36" s="28"/>
      <c r="MIA36" s="7"/>
      <c r="MIB36" s="7"/>
      <c r="MIC36" s="6"/>
      <c r="MID36" s="6"/>
      <c r="MIE36" s="27"/>
      <c r="MIF36" s="27"/>
      <c r="MIG36" s="27"/>
      <c r="MIH36" s="27"/>
      <c r="MII36" s="28"/>
      <c r="MIJ36" s="28"/>
      <c r="MIK36" s="28"/>
      <c r="MIL36" s="28"/>
      <c r="MIM36" s="7"/>
      <c r="MIN36" s="7"/>
      <c r="MIO36" s="6"/>
      <c r="MIP36" s="6"/>
      <c r="MIQ36" s="27"/>
      <c r="MIR36" s="27"/>
      <c r="MIS36" s="27"/>
      <c r="MIT36" s="27"/>
      <c r="MIU36" s="28"/>
      <c r="MIV36" s="28"/>
      <c r="MIW36" s="28"/>
      <c r="MIX36" s="28"/>
      <c r="MIY36" s="7"/>
      <c r="MIZ36" s="7"/>
      <c r="MJA36" s="6"/>
      <c r="MJB36" s="6"/>
      <c r="MJC36" s="27"/>
      <c r="MJD36" s="27"/>
      <c r="MJE36" s="27"/>
      <c r="MJF36" s="27"/>
      <c r="MJG36" s="28"/>
      <c r="MJH36" s="28"/>
      <c r="MJI36" s="28"/>
      <c r="MJJ36" s="28"/>
      <c r="MJK36" s="7"/>
      <c r="MJL36" s="7"/>
      <c r="MJM36" s="6"/>
      <c r="MJN36" s="6"/>
      <c r="MJO36" s="27"/>
      <c r="MJP36" s="27"/>
      <c r="MJQ36" s="27"/>
      <c r="MJR36" s="27"/>
      <c r="MJS36" s="28"/>
      <c r="MJT36" s="28"/>
      <c r="MJU36" s="28"/>
      <c r="MJV36" s="28"/>
      <c r="MJW36" s="7"/>
      <c r="MJX36" s="7"/>
      <c r="MJY36" s="6"/>
      <c r="MJZ36" s="6"/>
      <c r="MKA36" s="27"/>
      <c r="MKB36" s="27"/>
      <c r="MKC36" s="27"/>
      <c r="MKD36" s="27"/>
      <c r="MKE36" s="28"/>
      <c r="MKF36" s="28"/>
      <c r="MKG36" s="28"/>
      <c r="MKH36" s="28"/>
      <c r="MKI36" s="7"/>
      <c r="MKJ36" s="7"/>
      <c r="MKK36" s="6"/>
      <c r="MKL36" s="6"/>
      <c r="MKM36" s="27"/>
      <c r="MKN36" s="27"/>
      <c r="MKO36" s="27"/>
      <c r="MKP36" s="27"/>
      <c r="MKQ36" s="28"/>
      <c r="MKR36" s="28"/>
      <c r="MKS36" s="28"/>
      <c r="MKT36" s="28"/>
      <c r="MKU36" s="7"/>
      <c r="MKV36" s="7"/>
      <c r="MKW36" s="6"/>
      <c r="MKX36" s="6"/>
      <c r="MKY36" s="27"/>
      <c r="MKZ36" s="27"/>
      <c r="MLA36" s="27"/>
      <c r="MLB36" s="27"/>
      <c r="MLC36" s="28"/>
      <c r="MLD36" s="28"/>
      <c r="MLE36" s="28"/>
      <c r="MLF36" s="28"/>
      <c r="MLG36" s="7"/>
      <c r="MLH36" s="7"/>
      <c r="MLI36" s="6"/>
      <c r="MLJ36" s="6"/>
      <c r="MLK36" s="27"/>
      <c r="MLL36" s="27"/>
      <c r="MLM36" s="27"/>
      <c r="MLN36" s="27"/>
      <c r="MLO36" s="28"/>
      <c r="MLP36" s="28"/>
      <c r="MLQ36" s="28"/>
      <c r="MLR36" s="28"/>
      <c r="MLS36" s="7"/>
      <c r="MLT36" s="7"/>
      <c r="MLU36" s="6"/>
      <c r="MLV36" s="6"/>
      <c r="MLW36" s="27"/>
      <c r="MLX36" s="27"/>
      <c r="MLY36" s="27"/>
      <c r="MLZ36" s="27"/>
      <c r="MMA36" s="28"/>
      <c r="MMB36" s="28"/>
      <c r="MMC36" s="28"/>
      <c r="MMD36" s="28"/>
      <c r="MME36" s="7"/>
      <c r="MMF36" s="7"/>
      <c r="MMG36" s="6"/>
      <c r="MMH36" s="6"/>
      <c r="MMI36" s="27"/>
      <c r="MMJ36" s="27"/>
      <c r="MMK36" s="27"/>
      <c r="MML36" s="27"/>
      <c r="MMM36" s="28"/>
      <c r="MMN36" s="28"/>
      <c r="MMO36" s="28"/>
      <c r="MMP36" s="28"/>
      <c r="MMQ36" s="7"/>
      <c r="MMR36" s="7"/>
      <c r="MMS36" s="6"/>
      <c r="MMT36" s="6"/>
      <c r="MMU36" s="27"/>
      <c r="MMV36" s="27"/>
      <c r="MMW36" s="27"/>
      <c r="MMX36" s="27"/>
      <c r="MMY36" s="28"/>
      <c r="MMZ36" s="28"/>
      <c r="MNA36" s="28"/>
      <c r="MNB36" s="28"/>
      <c r="MNC36" s="7"/>
      <c r="MND36" s="7"/>
      <c r="MNE36" s="6"/>
      <c r="MNF36" s="6"/>
      <c r="MNG36" s="27"/>
      <c r="MNH36" s="27"/>
      <c r="MNI36" s="27"/>
      <c r="MNJ36" s="27"/>
      <c r="MNK36" s="28"/>
      <c r="MNL36" s="28"/>
      <c r="MNM36" s="28"/>
      <c r="MNN36" s="28"/>
      <c r="MNO36" s="7"/>
      <c r="MNP36" s="7"/>
      <c r="MNQ36" s="6"/>
      <c r="MNR36" s="6"/>
      <c r="MNS36" s="27"/>
      <c r="MNT36" s="27"/>
      <c r="MNU36" s="27"/>
      <c r="MNV36" s="27"/>
      <c r="MNW36" s="28"/>
      <c r="MNX36" s="28"/>
      <c r="MNY36" s="28"/>
      <c r="MNZ36" s="28"/>
      <c r="MOA36" s="7"/>
      <c r="MOB36" s="7"/>
      <c r="MOC36" s="6"/>
      <c r="MOD36" s="6"/>
      <c r="MOE36" s="27"/>
      <c r="MOF36" s="27"/>
      <c r="MOG36" s="27"/>
      <c r="MOH36" s="27"/>
      <c r="MOI36" s="28"/>
      <c r="MOJ36" s="28"/>
      <c r="MOK36" s="28"/>
      <c r="MOL36" s="28"/>
      <c r="MOM36" s="7"/>
      <c r="MON36" s="7"/>
      <c r="MOO36" s="6"/>
      <c r="MOP36" s="6"/>
      <c r="MOQ36" s="27"/>
      <c r="MOR36" s="27"/>
      <c r="MOS36" s="27"/>
      <c r="MOT36" s="27"/>
      <c r="MOU36" s="28"/>
      <c r="MOV36" s="28"/>
      <c r="MOW36" s="28"/>
      <c r="MOX36" s="28"/>
      <c r="MOY36" s="7"/>
      <c r="MOZ36" s="7"/>
      <c r="MPA36" s="6"/>
      <c r="MPB36" s="6"/>
      <c r="MPC36" s="27"/>
      <c r="MPD36" s="27"/>
      <c r="MPE36" s="27"/>
      <c r="MPF36" s="27"/>
      <c r="MPG36" s="28"/>
      <c r="MPH36" s="28"/>
      <c r="MPI36" s="28"/>
      <c r="MPJ36" s="28"/>
      <c r="MPK36" s="7"/>
      <c r="MPL36" s="7"/>
      <c r="MPM36" s="6"/>
      <c r="MPN36" s="6"/>
      <c r="MPO36" s="27"/>
      <c r="MPP36" s="27"/>
      <c r="MPQ36" s="27"/>
      <c r="MPR36" s="27"/>
      <c r="MPS36" s="28"/>
      <c r="MPT36" s="28"/>
      <c r="MPU36" s="28"/>
      <c r="MPV36" s="28"/>
      <c r="MPW36" s="7"/>
      <c r="MPX36" s="7"/>
      <c r="MPY36" s="6"/>
      <c r="MPZ36" s="6"/>
      <c r="MQA36" s="27"/>
      <c r="MQB36" s="27"/>
      <c r="MQC36" s="27"/>
      <c r="MQD36" s="27"/>
      <c r="MQE36" s="28"/>
      <c r="MQF36" s="28"/>
      <c r="MQG36" s="28"/>
      <c r="MQH36" s="28"/>
      <c r="MQI36" s="7"/>
      <c r="MQJ36" s="7"/>
      <c r="MQK36" s="6"/>
      <c r="MQL36" s="6"/>
      <c r="MQM36" s="27"/>
      <c r="MQN36" s="27"/>
      <c r="MQO36" s="27"/>
      <c r="MQP36" s="27"/>
      <c r="MQQ36" s="28"/>
      <c r="MQR36" s="28"/>
      <c r="MQS36" s="28"/>
      <c r="MQT36" s="28"/>
      <c r="MQU36" s="7"/>
      <c r="MQV36" s="7"/>
      <c r="MQW36" s="6"/>
      <c r="MQX36" s="6"/>
      <c r="MQY36" s="27"/>
      <c r="MQZ36" s="27"/>
      <c r="MRA36" s="27"/>
      <c r="MRB36" s="27"/>
      <c r="MRC36" s="28"/>
      <c r="MRD36" s="28"/>
      <c r="MRE36" s="28"/>
      <c r="MRF36" s="28"/>
      <c r="MRG36" s="7"/>
      <c r="MRH36" s="7"/>
      <c r="MRI36" s="6"/>
      <c r="MRJ36" s="6"/>
      <c r="MRK36" s="27"/>
      <c r="MRL36" s="27"/>
      <c r="MRM36" s="27"/>
      <c r="MRN36" s="27"/>
      <c r="MRO36" s="28"/>
      <c r="MRP36" s="28"/>
      <c r="MRQ36" s="28"/>
      <c r="MRR36" s="28"/>
      <c r="MRS36" s="7"/>
      <c r="MRT36" s="7"/>
      <c r="MRU36" s="6"/>
      <c r="MRV36" s="6"/>
      <c r="MRW36" s="27"/>
      <c r="MRX36" s="27"/>
      <c r="MRY36" s="27"/>
      <c r="MRZ36" s="27"/>
      <c r="MSA36" s="28"/>
      <c r="MSB36" s="28"/>
      <c r="MSC36" s="28"/>
      <c r="MSD36" s="28"/>
      <c r="MSE36" s="7"/>
      <c r="MSF36" s="7"/>
      <c r="MSG36" s="6"/>
      <c r="MSH36" s="6"/>
      <c r="MSI36" s="27"/>
      <c r="MSJ36" s="27"/>
      <c r="MSK36" s="27"/>
      <c r="MSL36" s="27"/>
      <c r="MSM36" s="28"/>
      <c r="MSN36" s="28"/>
      <c r="MSO36" s="28"/>
      <c r="MSP36" s="28"/>
      <c r="MSQ36" s="7"/>
      <c r="MSR36" s="7"/>
      <c r="MSS36" s="6"/>
      <c r="MST36" s="6"/>
      <c r="MSU36" s="27"/>
      <c r="MSV36" s="27"/>
      <c r="MSW36" s="27"/>
      <c r="MSX36" s="27"/>
      <c r="MSY36" s="28"/>
      <c r="MSZ36" s="28"/>
      <c r="MTA36" s="28"/>
      <c r="MTB36" s="28"/>
      <c r="MTC36" s="7"/>
      <c r="MTD36" s="7"/>
      <c r="MTE36" s="6"/>
      <c r="MTF36" s="6"/>
      <c r="MTG36" s="27"/>
      <c r="MTH36" s="27"/>
      <c r="MTI36" s="27"/>
      <c r="MTJ36" s="27"/>
      <c r="MTK36" s="28"/>
      <c r="MTL36" s="28"/>
      <c r="MTM36" s="28"/>
      <c r="MTN36" s="28"/>
      <c r="MTO36" s="7"/>
      <c r="MTP36" s="7"/>
      <c r="MTQ36" s="6"/>
      <c r="MTR36" s="6"/>
      <c r="MTS36" s="27"/>
      <c r="MTT36" s="27"/>
      <c r="MTU36" s="27"/>
      <c r="MTV36" s="27"/>
      <c r="MTW36" s="28"/>
      <c r="MTX36" s="28"/>
      <c r="MTY36" s="28"/>
      <c r="MTZ36" s="28"/>
      <c r="MUA36" s="7"/>
      <c r="MUB36" s="7"/>
      <c r="MUC36" s="6"/>
      <c r="MUD36" s="6"/>
      <c r="MUE36" s="27"/>
      <c r="MUF36" s="27"/>
      <c r="MUG36" s="27"/>
      <c r="MUH36" s="27"/>
      <c r="MUI36" s="28"/>
      <c r="MUJ36" s="28"/>
      <c r="MUK36" s="28"/>
      <c r="MUL36" s="28"/>
      <c r="MUM36" s="7"/>
      <c r="MUN36" s="7"/>
      <c r="MUO36" s="6"/>
      <c r="MUP36" s="6"/>
      <c r="MUQ36" s="27"/>
      <c r="MUR36" s="27"/>
      <c r="MUS36" s="27"/>
      <c r="MUT36" s="27"/>
      <c r="MUU36" s="28"/>
      <c r="MUV36" s="28"/>
      <c r="MUW36" s="28"/>
      <c r="MUX36" s="28"/>
      <c r="MUY36" s="7"/>
      <c r="MUZ36" s="7"/>
      <c r="MVA36" s="6"/>
      <c r="MVB36" s="6"/>
      <c r="MVC36" s="27"/>
      <c r="MVD36" s="27"/>
      <c r="MVE36" s="27"/>
      <c r="MVF36" s="27"/>
      <c r="MVG36" s="28"/>
      <c r="MVH36" s="28"/>
      <c r="MVI36" s="28"/>
      <c r="MVJ36" s="28"/>
      <c r="MVK36" s="7"/>
      <c r="MVL36" s="7"/>
      <c r="MVM36" s="6"/>
      <c r="MVN36" s="6"/>
      <c r="MVO36" s="27"/>
      <c r="MVP36" s="27"/>
      <c r="MVQ36" s="27"/>
      <c r="MVR36" s="27"/>
      <c r="MVS36" s="28"/>
      <c r="MVT36" s="28"/>
      <c r="MVU36" s="28"/>
      <c r="MVV36" s="28"/>
      <c r="MVW36" s="7"/>
      <c r="MVX36" s="7"/>
      <c r="MVY36" s="6"/>
      <c r="MVZ36" s="6"/>
      <c r="MWA36" s="27"/>
      <c r="MWB36" s="27"/>
      <c r="MWC36" s="27"/>
      <c r="MWD36" s="27"/>
      <c r="MWE36" s="28"/>
      <c r="MWF36" s="28"/>
      <c r="MWG36" s="28"/>
      <c r="MWH36" s="28"/>
      <c r="MWI36" s="7"/>
      <c r="MWJ36" s="7"/>
      <c r="MWK36" s="6"/>
      <c r="MWL36" s="6"/>
      <c r="MWM36" s="27"/>
      <c r="MWN36" s="27"/>
      <c r="MWO36" s="27"/>
      <c r="MWP36" s="27"/>
      <c r="MWQ36" s="28"/>
      <c r="MWR36" s="28"/>
      <c r="MWS36" s="28"/>
      <c r="MWT36" s="28"/>
      <c r="MWU36" s="7"/>
      <c r="MWV36" s="7"/>
      <c r="MWW36" s="6"/>
      <c r="MWX36" s="6"/>
      <c r="MWY36" s="27"/>
      <c r="MWZ36" s="27"/>
      <c r="MXA36" s="27"/>
      <c r="MXB36" s="27"/>
      <c r="MXC36" s="28"/>
      <c r="MXD36" s="28"/>
      <c r="MXE36" s="28"/>
      <c r="MXF36" s="28"/>
      <c r="MXG36" s="7"/>
      <c r="MXH36" s="7"/>
      <c r="MXI36" s="6"/>
      <c r="MXJ36" s="6"/>
      <c r="MXK36" s="27"/>
      <c r="MXL36" s="27"/>
      <c r="MXM36" s="27"/>
      <c r="MXN36" s="27"/>
      <c r="MXO36" s="28"/>
      <c r="MXP36" s="28"/>
      <c r="MXQ36" s="28"/>
      <c r="MXR36" s="28"/>
      <c r="MXS36" s="7"/>
      <c r="MXT36" s="7"/>
      <c r="MXU36" s="6"/>
      <c r="MXV36" s="6"/>
      <c r="MXW36" s="27"/>
      <c r="MXX36" s="27"/>
      <c r="MXY36" s="27"/>
      <c r="MXZ36" s="27"/>
      <c r="MYA36" s="28"/>
      <c r="MYB36" s="28"/>
      <c r="MYC36" s="28"/>
      <c r="MYD36" s="28"/>
      <c r="MYE36" s="7"/>
      <c r="MYF36" s="7"/>
      <c r="MYG36" s="6"/>
      <c r="MYH36" s="6"/>
      <c r="MYI36" s="27"/>
      <c r="MYJ36" s="27"/>
      <c r="MYK36" s="27"/>
      <c r="MYL36" s="27"/>
      <c r="MYM36" s="28"/>
      <c r="MYN36" s="28"/>
      <c r="MYO36" s="28"/>
      <c r="MYP36" s="28"/>
      <c r="MYQ36" s="7"/>
      <c r="MYR36" s="7"/>
      <c r="MYS36" s="6"/>
      <c r="MYT36" s="6"/>
      <c r="MYU36" s="27"/>
      <c r="MYV36" s="27"/>
      <c r="MYW36" s="27"/>
      <c r="MYX36" s="27"/>
      <c r="MYY36" s="28"/>
      <c r="MYZ36" s="28"/>
      <c r="MZA36" s="28"/>
      <c r="MZB36" s="28"/>
      <c r="MZC36" s="7"/>
      <c r="MZD36" s="7"/>
      <c r="MZE36" s="6"/>
      <c r="MZF36" s="6"/>
      <c r="MZG36" s="27"/>
      <c r="MZH36" s="27"/>
      <c r="MZI36" s="27"/>
      <c r="MZJ36" s="27"/>
      <c r="MZK36" s="28"/>
      <c r="MZL36" s="28"/>
      <c r="MZM36" s="28"/>
      <c r="MZN36" s="28"/>
      <c r="MZO36" s="7"/>
      <c r="MZP36" s="7"/>
      <c r="MZQ36" s="6"/>
      <c r="MZR36" s="6"/>
      <c r="MZS36" s="27"/>
      <c r="MZT36" s="27"/>
      <c r="MZU36" s="27"/>
      <c r="MZV36" s="27"/>
      <c r="MZW36" s="28"/>
      <c r="MZX36" s="28"/>
      <c r="MZY36" s="28"/>
      <c r="MZZ36" s="28"/>
      <c r="NAA36" s="7"/>
      <c r="NAB36" s="7"/>
      <c r="NAC36" s="6"/>
      <c r="NAD36" s="6"/>
      <c r="NAE36" s="27"/>
      <c r="NAF36" s="27"/>
      <c r="NAG36" s="27"/>
      <c r="NAH36" s="27"/>
      <c r="NAI36" s="28"/>
      <c r="NAJ36" s="28"/>
      <c r="NAK36" s="28"/>
      <c r="NAL36" s="28"/>
      <c r="NAM36" s="7"/>
      <c r="NAN36" s="7"/>
      <c r="NAO36" s="6"/>
      <c r="NAP36" s="6"/>
      <c r="NAQ36" s="27"/>
      <c r="NAR36" s="27"/>
      <c r="NAS36" s="27"/>
      <c r="NAT36" s="27"/>
      <c r="NAU36" s="28"/>
      <c r="NAV36" s="28"/>
      <c r="NAW36" s="28"/>
      <c r="NAX36" s="28"/>
      <c r="NAY36" s="7"/>
      <c r="NAZ36" s="7"/>
      <c r="NBA36" s="6"/>
      <c r="NBB36" s="6"/>
      <c r="NBC36" s="27"/>
      <c r="NBD36" s="27"/>
      <c r="NBE36" s="27"/>
      <c r="NBF36" s="27"/>
      <c r="NBG36" s="28"/>
      <c r="NBH36" s="28"/>
      <c r="NBI36" s="28"/>
      <c r="NBJ36" s="28"/>
      <c r="NBK36" s="7"/>
      <c r="NBL36" s="7"/>
      <c r="NBM36" s="6"/>
      <c r="NBN36" s="6"/>
      <c r="NBO36" s="27"/>
      <c r="NBP36" s="27"/>
      <c r="NBQ36" s="27"/>
      <c r="NBR36" s="27"/>
      <c r="NBS36" s="28"/>
      <c r="NBT36" s="28"/>
      <c r="NBU36" s="28"/>
      <c r="NBV36" s="28"/>
      <c r="NBW36" s="7"/>
      <c r="NBX36" s="7"/>
      <c r="NBY36" s="6"/>
      <c r="NBZ36" s="6"/>
      <c r="NCA36" s="27"/>
      <c r="NCB36" s="27"/>
      <c r="NCC36" s="27"/>
      <c r="NCD36" s="27"/>
      <c r="NCE36" s="28"/>
      <c r="NCF36" s="28"/>
      <c r="NCG36" s="28"/>
      <c r="NCH36" s="28"/>
      <c r="NCI36" s="7"/>
      <c r="NCJ36" s="7"/>
      <c r="NCK36" s="6"/>
      <c r="NCL36" s="6"/>
      <c r="NCM36" s="27"/>
      <c r="NCN36" s="27"/>
      <c r="NCO36" s="27"/>
      <c r="NCP36" s="27"/>
      <c r="NCQ36" s="28"/>
      <c r="NCR36" s="28"/>
      <c r="NCS36" s="28"/>
      <c r="NCT36" s="28"/>
      <c r="NCU36" s="7"/>
      <c r="NCV36" s="7"/>
      <c r="NCW36" s="6"/>
      <c r="NCX36" s="6"/>
      <c r="NCY36" s="27"/>
      <c r="NCZ36" s="27"/>
      <c r="NDA36" s="27"/>
      <c r="NDB36" s="27"/>
      <c r="NDC36" s="28"/>
      <c r="NDD36" s="28"/>
      <c r="NDE36" s="28"/>
      <c r="NDF36" s="28"/>
      <c r="NDG36" s="7"/>
      <c r="NDH36" s="7"/>
      <c r="NDI36" s="6"/>
      <c r="NDJ36" s="6"/>
      <c r="NDK36" s="27"/>
      <c r="NDL36" s="27"/>
      <c r="NDM36" s="27"/>
      <c r="NDN36" s="27"/>
      <c r="NDO36" s="28"/>
      <c r="NDP36" s="28"/>
      <c r="NDQ36" s="28"/>
      <c r="NDR36" s="28"/>
      <c r="NDS36" s="7"/>
      <c r="NDT36" s="7"/>
      <c r="NDU36" s="6"/>
      <c r="NDV36" s="6"/>
      <c r="NDW36" s="27"/>
      <c r="NDX36" s="27"/>
      <c r="NDY36" s="27"/>
      <c r="NDZ36" s="27"/>
      <c r="NEA36" s="28"/>
      <c r="NEB36" s="28"/>
      <c r="NEC36" s="28"/>
      <c r="NED36" s="28"/>
      <c r="NEE36" s="7"/>
      <c r="NEF36" s="7"/>
      <c r="NEG36" s="6"/>
      <c r="NEH36" s="6"/>
      <c r="NEI36" s="27"/>
      <c r="NEJ36" s="27"/>
      <c r="NEK36" s="27"/>
      <c r="NEL36" s="27"/>
      <c r="NEM36" s="28"/>
      <c r="NEN36" s="28"/>
      <c r="NEO36" s="28"/>
      <c r="NEP36" s="28"/>
      <c r="NEQ36" s="7"/>
      <c r="NER36" s="7"/>
      <c r="NES36" s="6"/>
      <c r="NET36" s="6"/>
      <c r="NEU36" s="27"/>
      <c r="NEV36" s="27"/>
      <c r="NEW36" s="27"/>
      <c r="NEX36" s="27"/>
      <c r="NEY36" s="28"/>
      <c r="NEZ36" s="28"/>
      <c r="NFA36" s="28"/>
      <c r="NFB36" s="28"/>
      <c r="NFC36" s="7"/>
      <c r="NFD36" s="7"/>
      <c r="NFE36" s="6"/>
      <c r="NFF36" s="6"/>
      <c r="NFG36" s="27"/>
      <c r="NFH36" s="27"/>
      <c r="NFI36" s="27"/>
      <c r="NFJ36" s="27"/>
      <c r="NFK36" s="28"/>
      <c r="NFL36" s="28"/>
      <c r="NFM36" s="28"/>
      <c r="NFN36" s="28"/>
      <c r="NFO36" s="7"/>
      <c r="NFP36" s="7"/>
      <c r="NFQ36" s="6"/>
      <c r="NFR36" s="6"/>
      <c r="NFS36" s="27"/>
      <c r="NFT36" s="27"/>
      <c r="NFU36" s="27"/>
      <c r="NFV36" s="27"/>
      <c r="NFW36" s="28"/>
      <c r="NFX36" s="28"/>
      <c r="NFY36" s="28"/>
      <c r="NFZ36" s="28"/>
      <c r="NGA36" s="7"/>
      <c r="NGB36" s="7"/>
      <c r="NGC36" s="6"/>
      <c r="NGD36" s="6"/>
      <c r="NGE36" s="27"/>
      <c r="NGF36" s="27"/>
      <c r="NGG36" s="27"/>
      <c r="NGH36" s="27"/>
      <c r="NGI36" s="28"/>
      <c r="NGJ36" s="28"/>
      <c r="NGK36" s="28"/>
      <c r="NGL36" s="28"/>
      <c r="NGM36" s="7"/>
      <c r="NGN36" s="7"/>
      <c r="NGO36" s="6"/>
      <c r="NGP36" s="6"/>
      <c r="NGQ36" s="27"/>
      <c r="NGR36" s="27"/>
      <c r="NGS36" s="27"/>
      <c r="NGT36" s="27"/>
      <c r="NGU36" s="28"/>
      <c r="NGV36" s="28"/>
      <c r="NGW36" s="28"/>
      <c r="NGX36" s="28"/>
      <c r="NGY36" s="7"/>
      <c r="NGZ36" s="7"/>
      <c r="NHA36" s="6"/>
      <c r="NHB36" s="6"/>
      <c r="NHC36" s="27"/>
      <c r="NHD36" s="27"/>
      <c r="NHE36" s="27"/>
      <c r="NHF36" s="27"/>
      <c r="NHG36" s="28"/>
      <c r="NHH36" s="28"/>
      <c r="NHI36" s="28"/>
      <c r="NHJ36" s="28"/>
      <c r="NHK36" s="7"/>
      <c r="NHL36" s="7"/>
      <c r="NHM36" s="6"/>
      <c r="NHN36" s="6"/>
      <c r="NHO36" s="27"/>
      <c r="NHP36" s="27"/>
      <c r="NHQ36" s="27"/>
      <c r="NHR36" s="27"/>
      <c r="NHS36" s="28"/>
      <c r="NHT36" s="28"/>
      <c r="NHU36" s="28"/>
      <c r="NHV36" s="28"/>
      <c r="NHW36" s="7"/>
      <c r="NHX36" s="7"/>
      <c r="NHY36" s="6"/>
      <c r="NHZ36" s="6"/>
      <c r="NIA36" s="27"/>
      <c r="NIB36" s="27"/>
      <c r="NIC36" s="27"/>
      <c r="NID36" s="27"/>
      <c r="NIE36" s="28"/>
      <c r="NIF36" s="28"/>
      <c r="NIG36" s="28"/>
      <c r="NIH36" s="28"/>
      <c r="NII36" s="7"/>
      <c r="NIJ36" s="7"/>
      <c r="NIK36" s="6"/>
      <c r="NIL36" s="6"/>
      <c r="NIM36" s="27"/>
      <c r="NIN36" s="27"/>
      <c r="NIO36" s="27"/>
      <c r="NIP36" s="27"/>
      <c r="NIQ36" s="28"/>
      <c r="NIR36" s="28"/>
      <c r="NIS36" s="28"/>
      <c r="NIT36" s="28"/>
      <c r="NIU36" s="7"/>
      <c r="NIV36" s="7"/>
      <c r="NIW36" s="6"/>
      <c r="NIX36" s="6"/>
      <c r="NIY36" s="27"/>
      <c r="NIZ36" s="27"/>
      <c r="NJA36" s="27"/>
      <c r="NJB36" s="27"/>
      <c r="NJC36" s="28"/>
      <c r="NJD36" s="28"/>
      <c r="NJE36" s="28"/>
      <c r="NJF36" s="28"/>
      <c r="NJG36" s="7"/>
      <c r="NJH36" s="7"/>
      <c r="NJI36" s="6"/>
      <c r="NJJ36" s="6"/>
      <c r="NJK36" s="27"/>
      <c r="NJL36" s="27"/>
      <c r="NJM36" s="27"/>
      <c r="NJN36" s="27"/>
      <c r="NJO36" s="28"/>
      <c r="NJP36" s="28"/>
      <c r="NJQ36" s="28"/>
      <c r="NJR36" s="28"/>
      <c r="NJS36" s="7"/>
      <c r="NJT36" s="7"/>
      <c r="NJU36" s="6"/>
      <c r="NJV36" s="6"/>
      <c r="NJW36" s="27"/>
      <c r="NJX36" s="27"/>
      <c r="NJY36" s="27"/>
      <c r="NJZ36" s="27"/>
      <c r="NKA36" s="28"/>
      <c r="NKB36" s="28"/>
      <c r="NKC36" s="28"/>
      <c r="NKD36" s="28"/>
      <c r="NKE36" s="7"/>
      <c r="NKF36" s="7"/>
      <c r="NKG36" s="6"/>
      <c r="NKH36" s="6"/>
      <c r="NKI36" s="27"/>
      <c r="NKJ36" s="27"/>
      <c r="NKK36" s="27"/>
      <c r="NKL36" s="27"/>
      <c r="NKM36" s="28"/>
      <c r="NKN36" s="28"/>
      <c r="NKO36" s="28"/>
      <c r="NKP36" s="28"/>
      <c r="NKQ36" s="7"/>
      <c r="NKR36" s="7"/>
      <c r="NKS36" s="6"/>
      <c r="NKT36" s="6"/>
      <c r="NKU36" s="27"/>
      <c r="NKV36" s="27"/>
      <c r="NKW36" s="27"/>
      <c r="NKX36" s="27"/>
      <c r="NKY36" s="28"/>
      <c r="NKZ36" s="28"/>
      <c r="NLA36" s="28"/>
      <c r="NLB36" s="28"/>
      <c r="NLC36" s="7"/>
      <c r="NLD36" s="7"/>
      <c r="NLE36" s="6"/>
      <c r="NLF36" s="6"/>
      <c r="NLG36" s="27"/>
      <c r="NLH36" s="27"/>
      <c r="NLI36" s="27"/>
      <c r="NLJ36" s="27"/>
      <c r="NLK36" s="28"/>
      <c r="NLL36" s="28"/>
      <c r="NLM36" s="28"/>
      <c r="NLN36" s="28"/>
      <c r="NLO36" s="7"/>
      <c r="NLP36" s="7"/>
      <c r="NLQ36" s="6"/>
      <c r="NLR36" s="6"/>
      <c r="NLS36" s="27"/>
      <c r="NLT36" s="27"/>
      <c r="NLU36" s="27"/>
      <c r="NLV36" s="27"/>
      <c r="NLW36" s="28"/>
      <c r="NLX36" s="28"/>
      <c r="NLY36" s="28"/>
      <c r="NLZ36" s="28"/>
      <c r="NMA36" s="7"/>
      <c r="NMB36" s="7"/>
      <c r="NMC36" s="6"/>
      <c r="NMD36" s="6"/>
      <c r="NME36" s="27"/>
      <c r="NMF36" s="27"/>
      <c r="NMG36" s="27"/>
      <c r="NMH36" s="27"/>
      <c r="NMI36" s="28"/>
      <c r="NMJ36" s="28"/>
      <c r="NMK36" s="28"/>
      <c r="NML36" s="28"/>
      <c r="NMM36" s="7"/>
      <c r="NMN36" s="7"/>
      <c r="NMO36" s="6"/>
      <c r="NMP36" s="6"/>
      <c r="NMQ36" s="27"/>
      <c r="NMR36" s="27"/>
      <c r="NMS36" s="27"/>
      <c r="NMT36" s="27"/>
      <c r="NMU36" s="28"/>
      <c r="NMV36" s="28"/>
      <c r="NMW36" s="28"/>
      <c r="NMX36" s="28"/>
      <c r="NMY36" s="7"/>
      <c r="NMZ36" s="7"/>
      <c r="NNA36" s="6"/>
      <c r="NNB36" s="6"/>
      <c r="NNC36" s="27"/>
      <c r="NND36" s="27"/>
      <c r="NNE36" s="27"/>
      <c r="NNF36" s="27"/>
      <c r="NNG36" s="28"/>
      <c r="NNH36" s="28"/>
      <c r="NNI36" s="28"/>
      <c r="NNJ36" s="28"/>
      <c r="NNK36" s="7"/>
      <c r="NNL36" s="7"/>
      <c r="NNM36" s="6"/>
      <c r="NNN36" s="6"/>
      <c r="NNO36" s="27"/>
      <c r="NNP36" s="27"/>
      <c r="NNQ36" s="27"/>
      <c r="NNR36" s="27"/>
      <c r="NNS36" s="28"/>
      <c r="NNT36" s="28"/>
      <c r="NNU36" s="28"/>
      <c r="NNV36" s="28"/>
      <c r="NNW36" s="7"/>
      <c r="NNX36" s="7"/>
      <c r="NNY36" s="6"/>
      <c r="NNZ36" s="6"/>
      <c r="NOA36" s="27"/>
      <c r="NOB36" s="27"/>
      <c r="NOC36" s="27"/>
      <c r="NOD36" s="27"/>
      <c r="NOE36" s="28"/>
      <c r="NOF36" s="28"/>
      <c r="NOG36" s="28"/>
      <c r="NOH36" s="28"/>
      <c r="NOI36" s="7"/>
      <c r="NOJ36" s="7"/>
      <c r="NOK36" s="6"/>
      <c r="NOL36" s="6"/>
      <c r="NOM36" s="27"/>
      <c r="NON36" s="27"/>
      <c r="NOO36" s="27"/>
      <c r="NOP36" s="27"/>
      <c r="NOQ36" s="28"/>
      <c r="NOR36" s="28"/>
      <c r="NOS36" s="28"/>
      <c r="NOT36" s="28"/>
      <c r="NOU36" s="7"/>
      <c r="NOV36" s="7"/>
      <c r="NOW36" s="6"/>
      <c r="NOX36" s="6"/>
      <c r="NOY36" s="27"/>
      <c r="NOZ36" s="27"/>
      <c r="NPA36" s="27"/>
      <c r="NPB36" s="27"/>
      <c r="NPC36" s="28"/>
      <c r="NPD36" s="28"/>
      <c r="NPE36" s="28"/>
      <c r="NPF36" s="28"/>
      <c r="NPG36" s="7"/>
      <c r="NPH36" s="7"/>
      <c r="NPI36" s="6"/>
      <c r="NPJ36" s="6"/>
      <c r="NPK36" s="27"/>
      <c r="NPL36" s="27"/>
      <c r="NPM36" s="27"/>
      <c r="NPN36" s="27"/>
      <c r="NPO36" s="28"/>
      <c r="NPP36" s="28"/>
      <c r="NPQ36" s="28"/>
      <c r="NPR36" s="28"/>
      <c r="NPS36" s="7"/>
      <c r="NPT36" s="7"/>
      <c r="NPU36" s="6"/>
      <c r="NPV36" s="6"/>
      <c r="NPW36" s="27"/>
      <c r="NPX36" s="27"/>
      <c r="NPY36" s="27"/>
      <c r="NPZ36" s="27"/>
      <c r="NQA36" s="28"/>
      <c r="NQB36" s="28"/>
      <c r="NQC36" s="28"/>
      <c r="NQD36" s="28"/>
      <c r="NQE36" s="7"/>
      <c r="NQF36" s="7"/>
      <c r="NQG36" s="6"/>
      <c r="NQH36" s="6"/>
      <c r="NQI36" s="27"/>
      <c r="NQJ36" s="27"/>
      <c r="NQK36" s="27"/>
      <c r="NQL36" s="27"/>
      <c r="NQM36" s="28"/>
      <c r="NQN36" s="28"/>
      <c r="NQO36" s="28"/>
      <c r="NQP36" s="28"/>
      <c r="NQQ36" s="7"/>
      <c r="NQR36" s="7"/>
      <c r="NQS36" s="6"/>
      <c r="NQT36" s="6"/>
      <c r="NQU36" s="27"/>
      <c r="NQV36" s="27"/>
      <c r="NQW36" s="27"/>
      <c r="NQX36" s="27"/>
      <c r="NQY36" s="28"/>
      <c r="NQZ36" s="28"/>
      <c r="NRA36" s="28"/>
      <c r="NRB36" s="28"/>
      <c r="NRC36" s="7"/>
      <c r="NRD36" s="7"/>
      <c r="NRE36" s="6"/>
      <c r="NRF36" s="6"/>
      <c r="NRG36" s="27"/>
      <c r="NRH36" s="27"/>
      <c r="NRI36" s="27"/>
      <c r="NRJ36" s="27"/>
      <c r="NRK36" s="28"/>
      <c r="NRL36" s="28"/>
      <c r="NRM36" s="28"/>
      <c r="NRN36" s="28"/>
      <c r="NRO36" s="7"/>
      <c r="NRP36" s="7"/>
      <c r="NRQ36" s="6"/>
      <c r="NRR36" s="6"/>
      <c r="NRS36" s="27"/>
      <c r="NRT36" s="27"/>
      <c r="NRU36" s="27"/>
      <c r="NRV36" s="27"/>
      <c r="NRW36" s="28"/>
      <c r="NRX36" s="28"/>
      <c r="NRY36" s="28"/>
      <c r="NRZ36" s="28"/>
      <c r="NSA36" s="7"/>
      <c r="NSB36" s="7"/>
      <c r="NSC36" s="6"/>
      <c r="NSD36" s="6"/>
      <c r="NSE36" s="27"/>
      <c r="NSF36" s="27"/>
      <c r="NSG36" s="27"/>
      <c r="NSH36" s="27"/>
      <c r="NSI36" s="28"/>
      <c r="NSJ36" s="28"/>
      <c r="NSK36" s="28"/>
      <c r="NSL36" s="28"/>
      <c r="NSM36" s="7"/>
      <c r="NSN36" s="7"/>
      <c r="NSO36" s="6"/>
      <c r="NSP36" s="6"/>
      <c r="NSQ36" s="27"/>
      <c r="NSR36" s="27"/>
      <c r="NSS36" s="27"/>
      <c r="NST36" s="27"/>
      <c r="NSU36" s="28"/>
      <c r="NSV36" s="28"/>
      <c r="NSW36" s="28"/>
      <c r="NSX36" s="28"/>
      <c r="NSY36" s="7"/>
      <c r="NSZ36" s="7"/>
      <c r="NTA36" s="6"/>
      <c r="NTB36" s="6"/>
      <c r="NTC36" s="27"/>
      <c r="NTD36" s="27"/>
      <c r="NTE36" s="27"/>
      <c r="NTF36" s="27"/>
      <c r="NTG36" s="28"/>
      <c r="NTH36" s="28"/>
      <c r="NTI36" s="28"/>
      <c r="NTJ36" s="28"/>
      <c r="NTK36" s="7"/>
      <c r="NTL36" s="7"/>
      <c r="NTM36" s="6"/>
      <c r="NTN36" s="6"/>
      <c r="NTO36" s="27"/>
      <c r="NTP36" s="27"/>
      <c r="NTQ36" s="27"/>
      <c r="NTR36" s="27"/>
      <c r="NTS36" s="28"/>
      <c r="NTT36" s="28"/>
      <c r="NTU36" s="28"/>
      <c r="NTV36" s="28"/>
      <c r="NTW36" s="7"/>
      <c r="NTX36" s="7"/>
      <c r="NTY36" s="6"/>
      <c r="NTZ36" s="6"/>
      <c r="NUA36" s="27"/>
      <c r="NUB36" s="27"/>
      <c r="NUC36" s="27"/>
      <c r="NUD36" s="27"/>
      <c r="NUE36" s="28"/>
      <c r="NUF36" s="28"/>
      <c r="NUG36" s="28"/>
      <c r="NUH36" s="28"/>
      <c r="NUI36" s="7"/>
      <c r="NUJ36" s="7"/>
      <c r="NUK36" s="6"/>
      <c r="NUL36" s="6"/>
      <c r="NUM36" s="27"/>
      <c r="NUN36" s="27"/>
      <c r="NUO36" s="27"/>
      <c r="NUP36" s="27"/>
      <c r="NUQ36" s="28"/>
      <c r="NUR36" s="28"/>
      <c r="NUS36" s="28"/>
      <c r="NUT36" s="28"/>
      <c r="NUU36" s="7"/>
      <c r="NUV36" s="7"/>
      <c r="NUW36" s="6"/>
      <c r="NUX36" s="6"/>
      <c r="NUY36" s="27"/>
      <c r="NUZ36" s="27"/>
      <c r="NVA36" s="27"/>
      <c r="NVB36" s="27"/>
      <c r="NVC36" s="28"/>
      <c r="NVD36" s="28"/>
      <c r="NVE36" s="28"/>
      <c r="NVF36" s="28"/>
      <c r="NVG36" s="7"/>
      <c r="NVH36" s="7"/>
      <c r="NVI36" s="6"/>
      <c r="NVJ36" s="6"/>
      <c r="NVK36" s="27"/>
      <c r="NVL36" s="27"/>
      <c r="NVM36" s="27"/>
      <c r="NVN36" s="27"/>
      <c r="NVO36" s="28"/>
      <c r="NVP36" s="28"/>
      <c r="NVQ36" s="28"/>
      <c r="NVR36" s="28"/>
      <c r="NVS36" s="7"/>
      <c r="NVT36" s="7"/>
      <c r="NVU36" s="6"/>
      <c r="NVV36" s="6"/>
      <c r="NVW36" s="27"/>
      <c r="NVX36" s="27"/>
      <c r="NVY36" s="27"/>
      <c r="NVZ36" s="27"/>
      <c r="NWA36" s="28"/>
      <c r="NWB36" s="28"/>
      <c r="NWC36" s="28"/>
      <c r="NWD36" s="28"/>
      <c r="NWE36" s="7"/>
      <c r="NWF36" s="7"/>
      <c r="NWG36" s="6"/>
      <c r="NWH36" s="6"/>
      <c r="NWI36" s="27"/>
      <c r="NWJ36" s="27"/>
      <c r="NWK36" s="27"/>
      <c r="NWL36" s="27"/>
      <c r="NWM36" s="28"/>
      <c r="NWN36" s="28"/>
      <c r="NWO36" s="28"/>
      <c r="NWP36" s="28"/>
      <c r="NWQ36" s="7"/>
      <c r="NWR36" s="7"/>
      <c r="NWS36" s="6"/>
      <c r="NWT36" s="6"/>
      <c r="NWU36" s="27"/>
      <c r="NWV36" s="27"/>
      <c r="NWW36" s="27"/>
      <c r="NWX36" s="27"/>
      <c r="NWY36" s="28"/>
      <c r="NWZ36" s="28"/>
      <c r="NXA36" s="28"/>
      <c r="NXB36" s="28"/>
      <c r="NXC36" s="7"/>
      <c r="NXD36" s="7"/>
      <c r="NXE36" s="6"/>
      <c r="NXF36" s="6"/>
      <c r="NXG36" s="27"/>
      <c r="NXH36" s="27"/>
      <c r="NXI36" s="27"/>
      <c r="NXJ36" s="27"/>
      <c r="NXK36" s="28"/>
      <c r="NXL36" s="28"/>
      <c r="NXM36" s="28"/>
      <c r="NXN36" s="28"/>
      <c r="NXO36" s="7"/>
      <c r="NXP36" s="7"/>
      <c r="NXQ36" s="6"/>
      <c r="NXR36" s="6"/>
      <c r="NXS36" s="27"/>
      <c r="NXT36" s="27"/>
      <c r="NXU36" s="27"/>
      <c r="NXV36" s="27"/>
      <c r="NXW36" s="28"/>
      <c r="NXX36" s="28"/>
      <c r="NXY36" s="28"/>
      <c r="NXZ36" s="28"/>
      <c r="NYA36" s="7"/>
      <c r="NYB36" s="7"/>
      <c r="NYC36" s="6"/>
      <c r="NYD36" s="6"/>
      <c r="NYE36" s="27"/>
      <c r="NYF36" s="27"/>
      <c r="NYG36" s="27"/>
      <c r="NYH36" s="27"/>
      <c r="NYI36" s="28"/>
      <c r="NYJ36" s="28"/>
      <c r="NYK36" s="28"/>
      <c r="NYL36" s="28"/>
      <c r="NYM36" s="7"/>
      <c r="NYN36" s="7"/>
      <c r="NYO36" s="6"/>
      <c r="NYP36" s="6"/>
      <c r="NYQ36" s="27"/>
      <c r="NYR36" s="27"/>
      <c r="NYS36" s="27"/>
      <c r="NYT36" s="27"/>
      <c r="NYU36" s="28"/>
      <c r="NYV36" s="28"/>
      <c r="NYW36" s="28"/>
      <c r="NYX36" s="28"/>
      <c r="NYY36" s="7"/>
      <c r="NYZ36" s="7"/>
      <c r="NZA36" s="6"/>
      <c r="NZB36" s="6"/>
      <c r="NZC36" s="27"/>
      <c r="NZD36" s="27"/>
      <c r="NZE36" s="27"/>
      <c r="NZF36" s="27"/>
      <c r="NZG36" s="28"/>
      <c r="NZH36" s="28"/>
      <c r="NZI36" s="28"/>
      <c r="NZJ36" s="28"/>
      <c r="NZK36" s="7"/>
      <c r="NZL36" s="7"/>
      <c r="NZM36" s="6"/>
      <c r="NZN36" s="6"/>
      <c r="NZO36" s="27"/>
      <c r="NZP36" s="27"/>
      <c r="NZQ36" s="27"/>
      <c r="NZR36" s="27"/>
      <c r="NZS36" s="28"/>
      <c r="NZT36" s="28"/>
      <c r="NZU36" s="28"/>
      <c r="NZV36" s="28"/>
      <c r="NZW36" s="7"/>
      <c r="NZX36" s="7"/>
      <c r="NZY36" s="6"/>
      <c r="NZZ36" s="6"/>
      <c r="OAA36" s="27"/>
      <c r="OAB36" s="27"/>
      <c r="OAC36" s="27"/>
      <c r="OAD36" s="27"/>
      <c r="OAE36" s="28"/>
      <c r="OAF36" s="28"/>
      <c r="OAG36" s="28"/>
      <c r="OAH36" s="28"/>
      <c r="OAI36" s="7"/>
      <c r="OAJ36" s="7"/>
      <c r="OAK36" s="6"/>
      <c r="OAL36" s="6"/>
      <c r="OAM36" s="27"/>
      <c r="OAN36" s="27"/>
      <c r="OAO36" s="27"/>
      <c r="OAP36" s="27"/>
      <c r="OAQ36" s="28"/>
      <c r="OAR36" s="28"/>
      <c r="OAS36" s="28"/>
      <c r="OAT36" s="28"/>
      <c r="OAU36" s="7"/>
      <c r="OAV36" s="7"/>
      <c r="OAW36" s="6"/>
      <c r="OAX36" s="6"/>
      <c r="OAY36" s="27"/>
      <c r="OAZ36" s="27"/>
      <c r="OBA36" s="27"/>
      <c r="OBB36" s="27"/>
      <c r="OBC36" s="28"/>
      <c r="OBD36" s="28"/>
      <c r="OBE36" s="28"/>
      <c r="OBF36" s="28"/>
      <c r="OBG36" s="7"/>
      <c r="OBH36" s="7"/>
      <c r="OBI36" s="6"/>
      <c r="OBJ36" s="6"/>
      <c r="OBK36" s="27"/>
      <c r="OBL36" s="27"/>
      <c r="OBM36" s="27"/>
      <c r="OBN36" s="27"/>
      <c r="OBO36" s="28"/>
      <c r="OBP36" s="28"/>
      <c r="OBQ36" s="28"/>
      <c r="OBR36" s="28"/>
      <c r="OBS36" s="7"/>
      <c r="OBT36" s="7"/>
      <c r="OBU36" s="6"/>
      <c r="OBV36" s="6"/>
      <c r="OBW36" s="27"/>
      <c r="OBX36" s="27"/>
      <c r="OBY36" s="27"/>
      <c r="OBZ36" s="27"/>
      <c r="OCA36" s="28"/>
      <c r="OCB36" s="28"/>
      <c r="OCC36" s="28"/>
      <c r="OCD36" s="28"/>
      <c r="OCE36" s="7"/>
      <c r="OCF36" s="7"/>
      <c r="OCG36" s="6"/>
      <c r="OCH36" s="6"/>
      <c r="OCI36" s="27"/>
      <c r="OCJ36" s="27"/>
      <c r="OCK36" s="27"/>
      <c r="OCL36" s="27"/>
      <c r="OCM36" s="28"/>
      <c r="OCN36" s="28"/>
      <c r="OCO36" s="28"/>
      <c r="OCP36" s="28"/>
      <c r="OCQ36" s="7"/>
      <c r="OCR36" s="7"/>
      <c r="OCS36" s="6"/>
      <c r="OCT36" s="6"/>
      <c r="OCU36" s="27"/>
      <c r="OCV36" s="27"/>
      <c r="OCW36" s="27"/>
      <c r="OCX36" s="27"/>
      <c r="OCY36" s="28"/>
      <c r="OCZ36" s="28"/>
      <c r="ODA36" s="28"/>
      <c r="ODB36" s="28"/>
      <c r="ODC36" s="7"/>
      <c r="ODD36" s="7"/>
      <c r="ODE36" s="6"/>
      <c r="ODF36" s="6"/>
      <c r="ODG36" s="27"/>
      <c r="ODH36" s="27"/>
      <c r="ODI36" s="27"/>
      <c r="ODJ36" s="27"/>
      <c r="ODK36" s="28"/>
      <c r="ODL36" s="28"/>
      <c r="ODM36" s="28"/>
      <c r="ODN36" s="28"/>
      <c r="ODO36" s="7"/>
      <c r="ODP36" s="7"/>
      <c r="ODQ36" s="6"/>
      <c r="ODR36" s="6"/>
      <c r="ODS36" s="27"/>
      <c r="ODT36" s="27"/>
      <c r="ODU36" s="27"/>
      <c r="ODV36" s="27"/>
      <c r="ODW36" s="28"/>
      <c r="ODX36" s="28"/>
      <c r="ODY36" s="28"/>
      <c r="ODZ36" s="28"/>
      <c r="OEA36" s="7"/>
      <c r="OEB36" s="7"/>
      <c r="OEC36" s="6"/>
      <c r="OED36" s="6"/>
      <c r="OEE36" s="27"/>
      <c r="OEF36" s="27"/>
      <c r="OEG36" s="27"/>
      <c r="OEH36" s="27"/>
      <c r="OEI36" s="28"/>
      <c r="OEJ36" s="28"/>
      <c r="OEK36" s="28"/>
      <c r="OEL36" s="28"/>
      <c r="OEM36" s="7"/>
      <c r="OEN36" s="7"/>
      <c r="OEO36" s="6"/>
      <c r="OEP36" s="6"/>
      <c r="OEQ36" s="27"/>
      <c r="OER36" s="27"/>
      <c r="OES36" s="27"/>
      <c r="OET36" s="27"/>
      <c r="OEU36" s="28"/>
      <c r="OEV36" s="28"/>
      <c r="OEW36" s="28"/>
      <c r="OEX36" s="28"/>
      <c r="OEY36" s="7"/>
      <c r="OEZ36" s="7"/>
      <c r="OFA36" s="6"/>
      <c r="OFB36" s="6"/>
      <c r="OFC36" s="27"/>
      <c r="OFD36" s="27"/>
      <c r="OFE36" s="27"/>
      <c r="OFF36" s="27"/>
      <c r="OFG36" s="28"/>
      <c r="OFH36" s="28"/>
      <c r="OFI36" s="28"/>
      <c r="OFJ36" s="28"/>
      <c r="OFK36" s="7"/>
      <c r="OFL36" s="7"/>
      <c r="OFM36" s="6"/>
      <c r="OFN36" s="6"/>
      <c r="OFO36" s="27"/>
      <c r="OFP36" s="27"/>
      <c r="OFQ36" s="27"/>
      <c r="OFR36" s="27"/>
      <c r="OFS36" s="28"/>
      <c r="OFT36" s="28"/>
      <c r="OFU36" s="28"/>
      <c r="OFV36" s="28"/>
      <c r="OFW36" s="7"/>
      <c r="OFX36" s="7"/>
      <c r="OFY36" s="6"/>
      <c r="OFZ36" s="6"/>
      <c r="OGA36" s="27"/>
      <c r="OGB36" s="27"/>
      <c r="OGC36" s="27"/>
      <c r="OGD36" s="27"/>
      <c r="OGE36" s="28"/>
      <c r="OGF36" s="28"/>
      <c r="OGG36" s="28"/>
      <c r="OGH36" s="28"/>
      <c r="OGI36" s="7"/>
      <c r="OGJ36" s="7"/>
      <c r="OGK36" s="6"/>
      <c r="OGL36" s="6"/>
      <c r="OGM36" s="27"/>
      <c r="OGN36" s="27"/>
      <c r="OGO36" s="27"/>
      <c r="OGP36" s="27"/>
      <c r="OGQ36" s="28"/>
      <c r="OGR36" s="28"/>
      <c r="OGS36" s="28"/>
      <c r="OGT36" s="28"/>
      <c r="OGU36" s="7"/>
      <c r="OGV36" s="7"/>
      <c r="OGW36" s="6"/>
      <c r="OGX36" s="6"/>
      <c r="OGY36" s="27"/>
      <c r="OGZ36" s="27"/>
      <c r="OHA36" s="27"/>
      <c r="OHB36" s="27"/>
      <c r="OHC36" s="28"/>
      <c r="OHD36" s="28"/>
      <c r="OHE36" s="28"/>
      <c r="OHF36" s="28"/>
      <c r="OHG36" s="7"/>
      <c r="OHH36" s="7"/>
      <c r="OHI36" s="6"/>
      <c r="OHJ36" s="6"/>
      <c r="OHK36" s="27"/>
      <c r="OHL36" s="27"/>
      <c r="OHM36" s="27"/>
      <c r="OHN36" s="27"/>
      <c r="OHO36" s="28"/>
      <c r="OHP36" s="28"/>
      <c r="OHQ36" s="28"/>
      <c r="OHR36" s="28"/>
      <c r="OHS36" s="7"/>
      <c r="OHT36" s="7"/>
      <c r="OHU36" s="6"/>
      <c r="OHV36" s="6"/>
      <c r="OHW36" s="27"/>
      <c r="OHX36" s="27"/>
      <c r="OHY36" s="27"/>
      <c r="OHZ36" s="27"/>
      <c r="OIA36" s="28"/>
      <c r="OIB36" s="28"/>
      <c r="OIC36" s="28"/>
      <c r="OID36" s="28"/>
      <c r="OIE36" s="7"/>
      <c r="OIF36" s="7"/>
      <c r="OIG36" s="6"/>
      <c r="OIH36" s="6"/>
      <c r="OII36" s="27"/>
      <c r="OIJ36" s="27"/>
      <c r="OIK36" s="27"/>
      <c r="OIL36" s="27"/>
      <c r="OIM36" s="28"/>
      <c r="OIN36" s="28"/>
      <c r="OIO36" s="28"/>
      <c r="OIP36" s="28"/>
      <c r="OIQ36" s="7"/>
      <c r="OIR36" s="7"/>
      <c r="OIS36" s="6"/>
      <c r="OIT36" s="6"/>
      <c r="OIU36" s="27"/>
      <c r="OIV36" s="27"/>
      <c r="OIW36" s="27"/>
      <c r="OIX36" s="27"/>
      <c r="OIY36" s="28"/>
      <c r="OIZ36" s="28"/>
      <c r="OJA36" s="28"/>
      <c r="OJB36" s="28"/>
      <c r="OJC36" s="7"/>
      <c r="OJD36" s="7"/>
      <c r="OJE36" s="6"/>
      <c r="OJF36" s="6"/>
      <c r="OJG36" s="27"/>
      <c r="OJH36" s="27"/>
      <c r="OJI36" s="27"/>
      <c r="OJJ36" s="27"/>
      <c r="OJK36" s="28"/>
      <c r="OJL36" s="28"/>
      <c r="OJM36" s="28"/>
      <c r="OJN36" s="28"/>
      <c r="OJO36" s="7"/>
      <c r="OJP36" s="7"/>
      <c r="OJQ36" s="6"/>
      <c r="OJR36" s="6"/>
      <c r="OJS36" s="27"/>
      <c r="OJT36" s="27"/>
      <c r="OJU36" s="27"/>
      <c r="OJV36" s="27"/>
      <c r="OJW36" s="28"/>
      <c r="OJX36" s="28"/>
      <c r="OJY36" s="28"/>
      <c r="OJZ36" s="28"/>
      <c r="OKA36" s="7"/>
      <c r="OKB36" s="7"/>
      <c r="OKC36" s="6"/>
      <c r="OKD36" s="6"/>
      <c r="OKE36" s="27"/>
      <c r="OKF36" s="27"/>
      <c r="OKG36" s="27"/>
      <c r="OKH36" s="27"/>
      <c r="OKI36" s="28"/>
      <c r="OKJ36" s="28"/>
      <c r="OKK36" s="28"/>
      <c r="OKL36" s="28"/>
      <c r="OKM36" s="7"/>
      <c r="OKN36" s="7"/>
      <c r="OKO36" s="6"/>
      <c r="OKP36" s="6"/>
      <c r="OKQ36" s="27"/>
      <c r="OKR36" s="27"/>
      <c r="OKS36" s="27"/>
      <c r="OKT36" s="27"/>
      <c r="OKU36" s="28"/>
      <c r="OKV36" s="28"/>
      <c r="OKW36" s="28"/>
      <c r="OKX36" s="28"/>
      <c r="OKY36" s="7"/>
      <c r="OKZ36" s="7"/>
      <c r="OLA36" s="6"/>
      <c r="OLB36" s="6"/>
      <c r="OLC36" s="27"/>
      <c r="OLD36" s="27"/>
      <c r="OLE36" s="27"/>
      <c r="OLF36" s="27"/>
      <c r="OLG36" s="28"/>
      <c r="OLH36" s="28"/>
      <c r="OLI36" s="28"/>
      <c r="OLJ36" s="28"/>
      <c r="OLK36" s="7"/>
      <c r="OLL36" s="7"/>
      <c r="OLM36" s="6"/>
      <c r="OLN36" s="6"/>
      <c r="OLO36" s="27"/>
      <c r="OLP36" s="27"/>
      <c r="OLQ36" s="27"/>
      <c r="OLR36" s="27"/>
      <c r="OLS36" s="28"/>
      <c r="OLT36" s="28"/>
      <c r="OLU36" s="28"/>
      <c r="OLV36" s="28"/>
      <c r="OLW36" s="7"/>
      <c r="OLX36" s="7"/>
      <c r="OLY36" s="6"/>
      <c r="OLZ36" s="6"/>
      <c r="OMA36" s="27"/>
      <c r="OMB36" s="27"/>
      <c r="OMC36" s="27"/>
      <c r="OMD36" s="27"/>
      <c r="OME36" s="28"/>
      <c r="OMF36" s="28"/>
      <c r="OMG36" s="28"/>
      <c r="OMH36" s="28"/>
      <c r="OMI36" s="7"/>
      <c r="OMJ36" s="7"/>
      <c r="OMK36" s="6"/>
      <c r="OML36" s="6"/>
      <c r="OMM36" s="27"/>
      <c r="OMN36" s="27"/>
      <c r="OMO36" s="27"/>
      <c r="OMP36" s="27"/>
      <c r="OMQ36" s="28"/>
      <c r="OMR36" s="28"/>
      <c r="OMS36" s="28"/>
      <c r="OMT36" s="28"/>
      <c r="OMU36" s="7"/>
      <c r="OMV36" s="7"/>
      <c r="OMW36" s="6"/>
      <c r="OMX36" s="6"/>
      <c r="OMY36" s="27"/>
      <c r="OMZ36" s="27"/>
      <c r="ONA36" s="27"/>
      <c r="ONB36" s="27"/>
      <c r="ONC36" s="28"/>
      <c r="OND36" s="28"/>
      <c r="ONE36" s="28"/>
      <c r="ONF36" s="28"/>
      <c r="ONG36" s="7"/>
      <c r="ONH36" s="7"/>
      <c r="ONI36" s="6"/>
      <c r="ONJ36" s="6"/>
      <c r="ONK36" s="27"/>
      <c r="ONL36" s="27"/>
      <c r="ONM36" s="27"/>
      <c r="ONN36" s="27"/>
      <c r="ONO36" s="28"/>
      <c r="ONP36" s="28"/>
      <c r="ONQ36" s="28"/>
      <c r="ONR36" s="28"/>
      <c r="ONS36" s="7"/>
      <c r="ONT36" s="7"/>
      <c r="ONU36" s="6"/>
      <c r="ONV36" s="6"/>
      <c r="ONW36" s="27"/>
      <c r="ONX36" s="27"/>
      <c r="ONY36" s="27"/>
      <c r="ONZ36" s="27"/>
      <c r="OOA36" s="28"/>
      <c r="OOB36" s="28"/>
      <c r="OOC36" s="28"/>
      <c r="OOD36" s="28"/>
      <c r="OOE36" s="7"/>
      <c r="OOF36" s="7"/>
      <c r="OOG36" s="6"/>
      <c r="OOH36" s="6"/>
      <c r="OOI36" s="27"/>
      <c r="OOJ36" s="27"/>
      <c r="OOK36" s="27"/>
      <c r="OOL36" s="27"/>
      <c r="OOM36" s="28"/>
      <c r="OON36" s="28"/>
      <c r="OOO36" s="28"/>
      <c r="OOP36" s="28"/>
      <c r="OOQ36" s="7"/>
      <c r="OOR36" s="7"/>
      <c r="OOS36" s="6"/>
      <c r="OOT36" s="6"/>
      <c r="OOU36" s="27"/>
      <c r="OOV36" s="27"/>
      <c r="OOW36" s="27"/>
      <c r="OOX36" s="27"/>
      <c r="OOY36" s="28"/>
      <c r="OOZ36" s="28"/>
      <c r="OPA36" s="28"/>
      <c r="OPB36" s="28"/>
      <c r="OPC36" s="7"/>
      <c r="OPD36" s="7"/>
      <c r="OPE36" s="6"/>
      <c r="OPF36" s="6"/>
      <c r="OPG36" s="27"/>
      <c r="OPH36" s="27"/>
      <c r="OPI36" s="27"/>
      <c r="OPJ36" s="27"/>
      <c r="OPK36" s="28"/>
      <c r="OPL36" s="28"/>
      <c r="OPM36" s="28"/>
      <c r="OPN36" s="28"/>
      <c r="OPO36" s="7"/>
      <c r="OPP36" s="7"/>
      <c r="OPQ36" s="6"/>
      <c r="OPR36" s="6"/>
      <c r="OPS36" s="27"/>
      <c r="OPT36" s="27"/>
      <c r="OPU36" s="27"/>
      <c r="OPV36" s="27"/>
      <c r="OPW36" s="28"/>
      <c r="OPX36" s="28"/>
      <c r="OPY36" s="28"/>
      <c r="OPZ36" s="28"/>
      <c r="OQA36" s="7"/>
      <c r="OQB36" s="7"/>
      <c r="OQC36" s="6"/>
      <c r="OQD36" s="6"/>
      <c r="OQE36" s="27"/>
      <c r="OQF36" s="27"/>
      <c r="OQG36" s="27"/>
      <c r="OQH36" s="27"/>
      <c r="OQI36" s="28"/>
      <c r="OQJ36" s="28"/>
      <c r="OQK36" s="28"/>
      <c r="OQL36" s="28"/>
      <c r="OQM36" s="7"/>
      <c r="OQN36" s="7"/>
      <c r="OQO36" s="6"/>
      <c r="OQP36" s="6"/>
      <c r="OQQ36" s="27"/>
      <c r="OQR36" s="27"/>
      <c r="OQS36" s="27"/>
      <c r="OQT36" s="27"/>
      <c r="OQU36" s="28"/>
      <c r="OQV36" s="28"/>
      <c r="OQW36" s="28"/>
      <c r="OQX36" s="28"/>
      <c r="OQY36" s="7"/>
      <c r="OQZ36" s="7"/>
      <c r="ORA36" s="6"/>
      <c r="ORB36" s="6"/>
      <c r="ORC36" s="27"/>
      <c r="ORD36" s="27"/>
      <c r="ORE36" s="27"/>
      <c r="ORF36" s="27"/>
      <c r="ORG36" s="28"/>
      <c r="ORH36" s="28"/>
      <c r="ORI36" s="28"/>
      <c r="ORJ36" s="28"/>
      <c r="ORK36" s="7"/>
      <c r="ORL36" s="7"/>
      <c r="ORM36" s="6"/>
      <c r="ORN36" s="6"/>
      <c r="ORO36" s="27"/>
      <c r="ORP36" s="27"/>
      <c r="ORQ36" s="27"/>
      <c r="ORR36" s="27"/>
      <c r="ORS36" s="28"/>
      <c r="ORT36" s="28"/>
      <c r="ORU36" s="28"/>
      <c r="ORV36" s="28"/>
      <c r="ORW36" s="7"/>
      <c r="ORX36" s="7"/>
      <c r="ORY36" s="6"/>
      <c r="ORZ36" s="6"/>
      <c r="OSA36" s="27"/>
      <c r="OSB36" s="27"/>
      <c r="OSC36" s="27"/>
      <c r="OSD36" s="27"/>
      <c r="OSE36" s="28"/>
      <c r="OSF36" s="28"/>
      <c r="OSG36" s="28"/>
      <c r="OSH36" s="28"/>
      <c r="OSI36" s="7"/>
      <c r="OSJ36" s="7"/>
      <c r="OSK36" s="6"/>
      <c r="OSL36" s="6"/>
      <c r="OSM36" s="27"/>
      <c r="OSN36" s="27"/>
      <c r="OSO36" s="27"/>
      <c r="OSP36" s="27"/>
      <c r="OSQ36" s="28"/>
      <c r="OSR36" s="28"/>
      <c r="OSS36" s="28"/>
      <c r="OST36" s="28"/>
      <c r="OSU36" s="7"/>
      <c r="OSV36" s="7"/>
      <c r="OSW36" s="6"/>
      <c r="OSX36" s="6"/>
      <c r="OSY36" s="27"/>
      <c r="OSZ36" s="27"/>
      <c r="OTA36" s="27"/>
      <c r="OTB36" s="27"/>
      <c r="OTC36" s="28"/>
      <c r="OTD36" s="28"/>
      <c r="OTE36" s="28"/>
      <c r="OTF36" s="28"/>
      <c r="OTG36" s="7"/>
      <c r="OTH36" s="7"/>
      <c r="OTI36" s="6"/>
      <c r="OTJ36" s="6"/>
      <c r="OTK36" s="27"/>
      <c r="OTL36" s="27"/>
      <c r="OTM36" s="27"/>
      <c r="OTN36" s="27"/>
      <c r="OTO36" s="28"/>
      <c r="OTP36" s="28"/>
      <c r="OTQ36" s="28"/>
      <c r="OTR36" s="28"/>
      <c r="OTS36" s="7"/>
      <c r="OTT36" s="7"/>
      <c r="OTU36" s="6"/>
      <c r="OTV36" s="6"/>
      <c r="OTW36" s="27"/>
      <c r="OTX36" s="27"/>
      <c r="OTY36" s="27"/>
      <c r="OTZ36" s="27"/>
      <c r="OUA36" s="28"/>
      <c r="OUB36" s="28"/>
      <c r="OUC36" s="28"/>
      <c r="OUD36" s="28"/>
      <c r="OUE36" s="7"/>
      <c r="OUF36" s="7"/>
      <c r="OUG36" s="6"/>
      <c r="OUH36" s="6"/>
      <c r="OUI36" s="27"/>
      <c r="OUJ36" s="27"/>
      <c r="OUK36" s="27"/>
      <c r="OUL36" s="27"/>
      <c r="OUM36" s="28"/>
      <c r="OUN36" s="28"/>
      <c r="OUO36" s="28"/>
      <c r="OUP36" s="28"/>
      <c r="OUQ36" s="7"/>
      <c r="OUR36" s="7"/>
      <c r="OUS36" s="6"/>
      <c r="OUT36" s="6"/>
      <c r="OUU36" s="27"/>
      <c r="OUV36" s="27"/>
      <c r="OUW36" s="27"/>
      <c r="OUX36" s="27"/>
      <c r="OUY36" s="28"/>
      <c r="OUZ36" s="28"/>
      <c r="OVA36" s="28"/>
      <c r="OVB36" s="28"/>
      <c r="OVC36" s="7"/>
      <c r="OVD36" s="7"/>
      <c r="OVE36" s="6"/>
      <c r="OVF36" s="6"/>
      <c r="OVG36" s="27"/>
      <c r="OVH36" s="27"/>
      <c r="OVI36" s="27"/>
      <c r="OVJ36" s="27"/>
      <c r="OVK36" s="28"/>
      <c r="OVL36" s="28"/>
      <c r="OVM36" s="28"/>
      <c r="OVN36" s="28"/>
      <c r="OVO36" s="7"/>
      <c r="OVP36" s="7"/>
      <c r="OVQ36" s="6"/>
      <c r="OVR36" s="6"/>
      <c r="OVS36" s="27"/>
      <c r="OVT36" s="27"/>
      <c r="OVU36" s="27"/>
      <c r="OVV36" s="27"/>
      <c r="OVW36" s="28"/>
      <c r="OVX36" s="28"/>
      <c r="OVY36" s="28"/>
      <c r="OVZ36" s="28"/>
      <c r="OWA36" s="7"/>
      <c r="OWB36" s="7"/>
      <c r="OWC36" s="6"/>
      <c r="OWD36" s="6"/>
      <c r="OWE36" s="27"/>
      <c r="OWF36" s="27"/>
      <c r="OWG36" s="27"/>
      <c r="OWH36" s="27"/>
      <c r="OWI36" s="28"/>
      <c r="OWJ36" s="28"/>
      <c r="OWK36" s="28"/>
      <c r="OWL36" s="28"/>
      <c r="OWM36" s="7"/>
      <c r="OWN36" s="7"/>
      <c r="OWO36" s="6"/>
      <c r="OWP36" s="6"/>
      <c r="OWQ36" s="27"/>
      <c r="OWR36" s="27"/>
      <c r="OWS36" s="27"/>
      <c r="OWT36" s="27"/>
      <c r="OWU36" s="28"/>
      <c r="OWV36" s="28"/>
      <c r="OWW36" s="28"/>
      <c r="OWX36" s="28"/>
      <c r="OWY36" s="7"/>
      <c r="OWZ36" s="7"/>
      <c r="OXA36" s="6"/>
      <c r="OXB36" s="6"/>
      <c r="OXC36" s="27"/>
      <c r="OXD36" s="27"/>
      <c r="OXE36" s="27"/>
      <c r="OXF36" s="27"/>
      <c r="OXG36" s="28"/>
      <c r="OXH36" s="28"/>
      <c r="OXI36" s="28"/>
      <c r="OXJ36" s="28"/>
      <c r="OXK36" s="7"/>
      <c r="OXL36" s="7"/>
      <c r="OXM36" s="6"/>
      <c r="OXN36" s="6"/>
      <c r="OXO36" s="27"/>
      <c r="OXP36" s="27"/>
      <c r="OXQ36" s="27"/>
      <c r="OXR36" s="27"/>
      <c r="OXS36" s="28"/>
      <c r="OXT36" s="28"/>
      <c r="OXU36" s="28"/>
      <c r="OXV36" s="28"/>
      <c r="OXW36" s="7"/>
      <c r="OXX36" s="7"/>
      <c r="OXY36" s="6"/>
      <c r="OXZ36" s="6"/>
      <c r="OYA36" s="27"/>
      <c r="OYB36" s="27"/>
      <c r="OYC36" s="27"/>
      <c r="OYD36" s="27"/>
      <c r="OYE36" s="28"/>
      <c r="OYF36" s="28"/>
      <c r="OYG36" s="28"/>
      <c r="OYH36" s="28"/>
      <c r="OYI36" s="7"/>
      <c r="OYJ36" s="7"/>
      <c r="OYK36" s="6"/>
      <c r="OYL36" s="6"/>
      <c r="OYM36" s="27"/>
      <c r="OYN36" s="27"/>
      <c r="OYO36" s="27"/>
      <c r="OYP36" s="27"/>
      <c r="OYQ36" s="28"/>
      <c r="OYR36" s="28"/>
      <c r="OYS36" s="28"/>
      <c r="OYT36" s="28"/>
      <c r="OYU36" s="7"/>
      <c r="OYV36" s="7"/>
      <c r="OYW36" s="6"/>
      <c r="OYX36" s="6"/>
      <c r="OYY36" s="27"/>
      <c r="OYZ36" s="27"/>
      <c r="OZA36" s="27"/>
      <c r="OZB36" s="27"/>
      <c r="OZC36" s="28"/>
      <c r="OZD36" s="28"/>
      <c r="OZE36" s="28"/>
      <c r="OZF36" s="28"/>
      <c r="OZG36" s="7"/>
      <c r="OZH36" s="7"/>
      <c r="OZI36" s="6"/>
      <c r="OZJ36" s="6"/>
      <c r="OZK36" s="27"/>
      <c r="OZL36" s="27"/>
      <c r="OZM36" s="27"/>
      <c r="OZN36" s="27"/>
      <c r="OZO36" s="28"/>
      <c r="OZP36" s="28"/>
      <c r="OZQ36" s="28"/>
      <c r="OZR36" s="28"/>
      <c r="OZS36" s="7"/>
      <c r="OZT36" s="7"/>
      <c r="OZU36" s="6"/>
      <c r="OZV36" s="6"/>
      <c r="OZW36" s="27"/>
      <c r="OZX36" s="27"/>
      <c r="OZY36" s="27"/>
      <c r="OZZ36" s="27"/>
      <c r="PAA36" s="28"/>
      <c r="PAB36" s="28"/>
      <c r="PAC36" s="28"/>
      <c r="PAD36" s="28"/>
      <c r="PAE36" s="7"/>
      <c r="PAF36" s="7"/>
      <c r="PAG36" s="6"/>
      <c r="PAH36" s="6"/>
      <c r="PAI36" s="27"/>
      <c r="PAJ36" s="27"/>
      <c r="PAK36" s="27"/>
      <c r="PAL36" s="27"/>
      <c r="PAM36" s="28"/>
      <c r="PAN36" s="28"/>
      <c r="PAO36" s="28"/>
      <c r="PAP36" s="28"/>
      <c r="PAQ36" s="7"/>
      <c r="PAR36" s="7"/>
      <c r="PAS36" s="6"/>
      <c r="PAT36" s="6"/>
      <c r="PAU36" s="27"/>
      <c r="PAV36" s="27"/>
      <c r="PAW36" s="27"/>
      <c r="PAX36" s="27"/>
      <c r="PAY36" s="28"/>
      <c r="PAZ36" s="28"/>
      <c r="PBA36" s="28"/>
      <c r="PBB36" s="28"/>
      <c r="PBC36" s="7"/>
      <c r="PBD36" s="7"/>
      <c r="PBE36" s="6"/>
      <c r="PBF36" s="6"/>
      <c r="PBG36" s="27"/>
      <c r="PBH36" s="27"/>
      <c r="PBI36" s="27"/>
      <c r="PBJ36" s="27"/>
      <c r="PBK36" s="28"/>
      <c r="PBL36" s="28"/>
      <c r="PBM36" s="28"/>
      <c r="PBN36" s="28"/>
      <c r="PBO36" s="7"/>
      <c r="PBP36" s="7"/>
      <c r="PBQ36" s="6"/>
      <c r="PBR36" s="6"/>
      <c r="PBS36" s="27"/>
      <c r="PBT36" s="27"/>
      <c r="PBU36" s="27"/>
      <c r="PBV36" s="27"/>
      <c r="PBW36" s="28"/>
      <c r="PBX36" s="28"/>
      <c r="PBY36" s="28"/>
      <c r="PBZ36" s="28"/>
      <c r="PCA36" s="7"/>
      <c r="PCB36" s="7"/>
      <c r="PCC36" s="6"/>
      <c r="PCD36" s="6"/>
      <c r="PCE36" s="27"/>
      <c r="PCF36" s="27"/>
      <c r="PCG36" s="27"/>
      <c r="PCH36" s="27"/>
      <c r="PCI36" s="28"/>
      <c r="PCJ36" s="28"/>
      <c r="PCK36" s="28"/>
      <c r="PCL36" s="28"/>
      <c r="PCM36" s="7"/>
      <c r="PCN36" s="7"/>
      <c r="PCO36" s="6"/>
      <c r="PCP36" s="6"/>
      <c r="PCQ36" s="27"/>
      <c r="PCR36" s="27"/>
      <c r="PCS36" s="27"/>
      <c r="PCT36" s="27"/>
      <c r="PCU36" s="28"/>
      <c r="PCV36" s="28"/>
      <c r="PCW36" s="28"/>
      <c r="PCX36" s="28"/>
      <c r="PCY36" s="7"/>
      <c r="PCZ36" s="7"/>
      <c r="PDA36" s="6"/>
      <c r="PDB36" s="6"/>
      <c r="PDC36" s="27"/>
      <c r="PDD36" s="27"/>
      <c r="PDE36" s="27"/>
      <c r="PDF36" s="27"/>
      <c r="PDG36" s="28"/>
      <c r="PDH36" s="28"/>
      <c r="PDI36" s="28"/>
      <c r="PDJ36" s="28"/>
      <c r="PDK36" s="7"/>
      <c r="PDL36" s="7"/>
      <c r="PDM36" s="6"/>
      <c r="PDN36" s="6"/>
      <c r="PDO36" s="27"/>
      <c r="PDP36" s="27"/>
      <c r="PDQ36" s="27"/>
      <c r="PDR36" s="27"/>
      <c r="PDS36" s="28"/>
      <c r="PDT36" s="28"/>
      <c r="PDU36" s="28"/>
      <c r="PDV36" s="28"/>
      <c r="PDW36" s="7"/>
      <c r="PDX36" s="7"/>
      <c r="PDY36" s="6"/>
      <c r="PDZ36" s="6"/>
      <c r="PEA36" s="27"/>
      <c r="PEB36" s="27"/>
      <c r="PEC36" s="27"/>
      <c r="PED36" s="27"/>
      <c r="PEE36" s="28"/>
      <c r="PEF36" s="28"/>
      <c r="PEG36" s="28"/>
      <c r="PEH36" s="28"/>
      <c r="PEI36" s="7"/>
      <c r="PEJ36" s="7"/>
      <c r="PEK36" s="6"/>
      <c r="PEL36" s="6"/>
      <c r="PEM36" s="27"/>
      <c r="PEN36" s="27"/>
      <c r="PEO36" s="27"/>
      <c r="PEP36" s="27"/>
      <c r="PEQ36" s="28"/>
      <c r="PER36" s="28"/>
      <c r="PES36" s="28"/>
      <c r="PET36" s="28"/>
      <c r="PEU36" s="7"/>
      <c r="PEV36" s="7"/>
      <c r="PEW36" s="6"/>
      <c r="PEX36" s="6"/>
      <c r="PEY36" s="27"/>
      <c r="PEZ36" s="27"/>
      <c r="PFA36" s="27"/>
      <c r="PFB36" s="27"/>
      <c r="PFC36" s="28"/>
      <c r="PFD36" s="28"/>
      <c r="PFE36" s="28"/>
      <c r="PFF36" s="28"/>
      <c r="PFG36" s="7"/>
      <c r="PFH36" s="7"/>
      <c r="PFI36" s="6"/>
      <c r="PFJ36" s="6"/>
      <c r="PFK36" s="27"/>
      <c r="PFL36" s="27"/>
      <c r="PFM36" s="27"/>
      <c r="PFN36" s="27"/>
      <c r="PFO36" s="28"/>
      <c r="PFP36" s="28"/>
      <c r="PFQ36" s="28"/>
      <c r="PFR36" s="28"/>
      <c r="PFS36" s="7"/>
      <c r="PFT36" s="7"/>
      <c r="PFU36" s="6"/>
      <c r="PFV36" s="6"/>
      <c r="PFW36" s="27"/>
      <c r="PFX36" s="27"/>
      <c r="PFY36" s="27"/>
      <c r="PFZ36" s="27"/>
      <c r="PGA36" s="28"/>
      <c r="PGB36" s="28"/>
      <c r="PGC36" s="28"/>
      <c r="PGD36" s="28"/>
      <c r="PGE36" s="7"/>
      <c r="PGF36" s="7"/>
      <c r="PGG36" s="6"/>
      <c r="PGH36" s="6"/>
      <c r="PGI36" s="27"/>
      <c r="PGJ36" s="27"/>
      <c r="PGK36" s="27"/>
      <c r="PGL36" s="27"/>
      <c r="PGM36" s="28"/>
      <c r="PGN36" s="28"/>
      <c r="PGO36" s="28"/>
      <c r="PGP36" s="28"/>
      <c r="PGQ36" s="7"/>
      <c r="PGR36" s="7"/>
      <c r="PGS36" s="6"/>
      <c r="PGT36" s="6"/>
      <c r="PGU36" s="27"/>
      <c r="PGV36" s="27"/>
      <c r="PGW36" s="27"/>
      <c r="PGX36" s="27"/>
      <c r="PGY36" s="28"/>
      <c r="PGZ36" s="28"/>
      <c r="PHA36" s="28"/>
      <c r="PHB36" s="28"/>
      <c r="PHC36" s="7"/>
      <c r="PHD36" s="7"/>
      <c r="PHE36" s="6"/>
      <c r="PHF36" s="6"/>
      <c r="PHG36" s="27"/>
      <c r="PHH36" s="27"/>
      <c r="PHI36" s="27"/>
      <c r="PHJ36" s="27"/>
      <c r="PHK36" s="28"/>
      <c r="PHL36" s="28"/>
      <c r="PHM36" s="28"/>
      <c r="PHN36" s="28"/>
      <c r="PHO36" s="7"/>
      <c r="PHP36" s="7"/>
      <c r="PHQ36" s="6"/>
      <c r="PHR36" s="6"/>
      <c r="PHS36" s="27"/>
      <c r="PHT36" s="27"/>
      <c r="PHU36" s="27"/>
      <c r="PHV36" s="27"/>
      <c r="PHW36" s="28"/>
      <c r="PHX36" s="28"/>
      <c r="PHY36" s="28"/>
      <c r="PHZ36" s="28"/>
      <c r="PIA36" s="7"/>
      <c r="PIB36" s="7"/>
      <c r="PIC36" s="6"/>
      <c r="PID36" s="6"/>
      <c r="PIE36" s="27"/>
      <c r="PIF36" s="27"/>
      <c r="PIG36" s="27"/>
      <c r="PIH36" s="27"/>
      <c r="PII36" s="28"/>
      <c r="PIJ36" s="28"/>
      <c r="PIK36" s="28"/>
      <c r="PIL36" s="28"/>
      <c r="PIM36" s="7"/>
      <c r="PIN36" s="7"/>
      <c r="PIO36" s="6"/>
      <c r="PIP36" s="6"/>
      <c r="PIQ36" s="27"/>
      <c r="PIR36" s="27"/>
      <c r="PIS36" s="27"/>
      <c r="PIT36" s="27"/>
      <c r="PIU36" s="28"/>
      <c r="PIV36" s="28"/>
      <c r="PIW36" s="28"/>
      <c r="PIX36" s="28"/>
      <c r="PIY36" s="7"/>
      <c r="PIZ36" s="7"/>
      <c r="PJA36" s="6"/>
      <c r="PJB36" s="6"/>
      <c r="PJC36" s="27"/>
      <c r="PJD36" s="27"/>
      <c r="PJE36" s="27"/>
      <c r="PJF36" s="27"/>
      <c r="PJG36" s="28"/>
      <c r="PJH36" s="28"/>
      <c r="PJI36" s="28"/>
      <c r="PJJ36" s="28"/>
      <c r="PJK36" s="7"/>
      <c r="PJL36" s="7"/>
      <c r="PJM36" s="6"/>
      <c r="PJN36" s="6"/>
      <c r="PJO36" s="27"/>
      <c r="PJP36" s="27"/>
      <c r="PJQ36" s="27"/>
      <c r="PJR36" s="27"/>
      <c r="PJS36" s="28"/>
      <c r="PJT36" s="28"/>
      <c r="PJU36" s="28"/>
      <c r="PJV36" s="28"/>
      <c r="PJW36" s="7"/>
      <c r="PJX36" s="7"/>
      <c r="PJY36" s="6"/>
      <c r="PJZ36" s="6"/>
      <c r="PKA36" s="27"/>
      <c r="PKB36" s="27"/>
      <c r="PKC36" s="27"/>
      <c r="PKD36" s="27"/>
      <c r="PKE36" s="28"/>
      <c r="PKF36" s="28"/>
      <c r="PKG36" s="28"/>
      <c r="PKH36" s="28"/>
      <c r="PKI36" s="7"/>
      <c r="PKJ36" s="7"/>
      <c r="PKK36" s="6"/>
      <c r="PKL36" s="6"/>
      <c r="PKM36" s="27"/>
      <c r="PKN36" s="27"/>
      <c r="PKO36" s="27"/>
      <c r="PKP36" s="27"/>
      <c r="PKQ36" s="28"/>
      <c r="PKR36" s="28"/>
      <c r="PKS36" s="28"/>
      <c r="PKT36" s="28"/>
      <c r="PKU36" s="7"/>
      <c r="PKV36" s="7"/>
      <c r="PKW36" s="6"/>
      <c r="PKX36" s="6"/>
      <c r="PKY36" s="27"/>
      <c r="PKZ36" s="27"/>
      <c r="PLA36" s="27"/>
      <c r="PLB36" s="27"/>
      <c r="PLC36" s="28"/>
      <c r="PLD36" s="28"/>
      <c r="PLE36" s="28"/>
      <c r="PLF36" s="28"/>
      <c r="PLG36" s="7"/>
      <c r="PLH36" s="7"/>
      <c r="PLI36" s="6"/>
      <c r="PLJ36" s="6"/>
      <c r="PLK36" s="27"/>
      <c r="PLL36" s="27"/>
      <c r="PLM36" s="27"/>
      <c r="PLN36" s="27"/>
      <c r="PLO36" s="28"/>
      <c r="PLP36" s="28"/>
      <c r="PLQ36" s="28"/>
      <c r="PLR36" s="28"/>
      <c r="PLS36" s="7"/>
      <c r="PLT36" s="7"/>
      <c r="PLU36" s="6"/>
      <c r="PLV36" s="6"/>
      <c r="PLW36" s="27"/>
      <c r="PLX36" s="27"/>
      <c r="PLY36" s="27"/>
      <c r="PLZ36" s="27"/>
      <c r="PMA36" s="28"/>
      <c r="PMB36" s="28"/>
      <c r="PMC36" s="28"/>
      <c r="PMD36" s="28"/>
      <c r="PME36" s="7"/>
      <c r="PMF36" s="7"/>
      <c r="PMG36" s="6"/>
      <c r="PMH36" s="6"/>
      <c r="PMI36" s="27"/>
      <c r="PMJ36" s="27"/>
      <c r="PMK36" s="27"/>
      <c r="PML36" s="27"/>
      <c r="PMM36" s="28"/>
      <c r="PMN36" s="28"/>
      <c r="PMO36" s="28"/>
      <c r="PMP36" s="28"/>
      <c r="PMQ36" s="7"/>
      <c r="PMR36" s="7"/>
      <c r="PMS36" s="6"/>
      <c r="PMT36" s="6"/>
      <c r="PMU36" s="27"/>
      <c r="PMV36" s="27"/>
      <c r="PMW36" s="27"/>
      <c r="PMX36" s="27"/>
      <c r="PMY36" s="28"/>
      <c r="PMZ36" s="28"/>
      <c r="PNA36" s="28"/>
      <c r="PNB36" s="28"/>
      <c r="PNC36" s="7"/>
      <c r="PND36" s="7"/>
      <c r="PNE36" s="6"/>
      <c r="PNF36" s="6"/>
      <c r="PNG36" s="27"/>
      <c r="PNH36" s="27"/>
      <c r="PNI36" s="27"/>
      <c r="PNJ36" s="27"/>
      <c r="PNK36" s="28"/>
      <c r="PNL36" s="28"/>
      <c r="PNM36" s="28"/>
      <c r="PNN36" s="28"/>
      <c r="PNO36" s="7"/>
      <c r="PNP36" s="7"/>
      <c r="PNQ36" s="6"/>
      <c r="PNR36" s="6"/>
      <c r="PNS36" s="27"/>
      <c r="PNT36" s="27"/>
      <c r="PNU36" s="27"/>
      <c r="PNV36" s="27"/>
      <c r="PNW36" s="28"/>
      <c r="PNX36" s="28"/>
      <c r="PNY36" s="28"/>
      <c r="PNZ36" s="28"/>
      <c r="POA36" s="7"/>
      <c r="POB36" s="7"/>
      <c r="POC36" s="6"/>
      <c r="POD36" s="6"/>
      <c r="POE36" s="27"/>
      <c r="POF36" s="27"/>
      <c r="POG36" s="27"/>
      <c r="POH36" s="27"/>
      <c r="POI36" s="28"/>
      <c r="POJ36" s="28"/>
      <c r="POK36" s="28"/>
      <c r="POL36" s="28"/>
      <c r="POM36" s="7"/>
      <c r="PON36" s="7"/>
      <c r="POO36" s="6"/>
      <c r="POP36" s="6"/>
      <c r="POQ36" s="27"/>
      <c r="POR36" s="27"/>
      <c r="POS36" s="27"/>
      <c r="POT36" s="27"/>
      <c r="POU36" s="28"/>
      <c r="POV36" s="28"/>
      <c r="POW36" s="28"/>
      <c r="POX36" s="28"/>
      <c r="POY36" s="7"/>
      <c r="POZ36" s="7"/>
      <c r="PPA36" s="6"/>
      <c r="PPB36" s="6"/>
      <c r="PPC36" s="27"/>
      <c r="PPD36" s="27"/>
      <c r="PPE36" s="27"/>
      <c r="PPF36" s="27"/>
      <c r="PPG36" s="28"/>
      <c r="PPH36" s="28"/>
      <c r="PPI36" s="28"/>
      <c r="PPJ36" s="28"/>
      <c r="PPK36" s="7"/>
      <c r="PPL36" s="7"/>
      <c r="PPM36" s="6"/>
      <c r="PPN36" s="6"/>
      <c r="PPO36" s="27"/>
      <c r="PPP36" s="27"/>
      <c r="PPQ36" s="27"/>
      <c r="PPR36" s="27"/>
      <c r="PPS36" s="28"/>
      <c r="PPT36" s="28"/>
      <c r="PPU36" s="28"/>
      <c r="PPV36" s="28"/>
      <c r="PPW36" s="7"/>
      <c r="PPX36" s="7"/>
      <c r="PPY36" s="6"/>
      <c r="PPZ36" s="6"/>
      <c r="PQA36" s="27"/>
      <c r="PQB36" s="27"/>
      <c r="PQC36" s="27"/>
      <c r="PQD36" s="27"/>
      <c r="PQE36" s="28"/>
      <c r="PQF36" s="28"/>
      <c r="PQG36" s="28"/>
      <c r="PQH36" s="28"/>
      <c r="PQI36" s="7"/>
      <c r="PQJ36" s="7"/>
      <c r="PQK36" s="6"/>
      <c r="PQL36" s="6"/>
      <c r="PQM36" s="27"/>
      <c r="PQN36" s="27"/>
      <c r="PQO36" s="27"/>
      <c r="PQP36" s="27"/>
      <c r="PQQ36" s="28"/>
      <c r="PQR36" s="28"/>
      <c r="PQS36" s="28"/>
      <c r="PQT36" s="28"/>
      <c r="PQU36" s="7"/>
      <c r="PQV36" s="7"/>
      <c r="PQW36" s="6"/>
      <c r="PQX36" s="6"/>
      <c r="PQY36" s="27"/>
      <c r="PQZ36" s="27"/>
      <c r="PRA36" s="27"/>
      <c r="PRB36" s="27"/>
      <c r="PRC36" s="28"/>
      <c r="PRD36" s="28"/>
      <c r="PRE36" s="28"/>
      <c r="PRF36" s="28"/>
      <c r="PRG36" s="7"/>
      <c r="PRH36" s="7"/>
      <c r="PRI36" s="6"/>
      <c r="PRJ36" s="6"/>
      <c r="PRK36" s="27"/>
      <c r="PRL36" s="27"/>
      <c r="PRM36" s="27"/>
      <c r="PRN36" s="27"/>
      <c r="PRO36" s="28"/>
      <c r="PRP36" s="28"/>
      <c r="PRQ36" s="28"/>
      <c r="PRR36" s="28"/>
      <c r="PRS36" s="7"/>
      <c r="PRT36" s="7"/>
      <c r="PRU36" s="6"/>
      <c r="PRV36" s="6"/>
      <c r="PRW36" s="27"/>
      <c r="PRX36" s="27"/>
      <c r="PRY36" s="27"/>
      <c r="PRZ36" s="27"/>
      <c r="PSA36" s="28"/>
      <c r="PSB36" s="28"/>
      <c r="PSC36" s="28"/>
      <c r="PSD36" s="28"/>
      <c r="PSE36" s="7"/>
      <c r="PSF36" s="7"/>
      <c r="PSG36" s="6"/>
      <c r="PSH36" s="6"/>
      <c r="PSI36" s="27"/>
      <c r="PSJ36" s="27"/>
      <c r="PSK36" s="27"/>
      <c r="PSL36" s="27"/>
      <c r="PSM36" s="28"/>
      <c r="PSN36" s="28"/>
      <c r="PSO36" s="28"/>
      <c r="PSP36" s="28"/>
      <c r="PSQ36" s="7"/>
      <c r="PSR36" s="7"/>
      <c r="PSS36" s="6"/>
      <c r="PST36" s="6"/>
      <c r="PSU36" s="27"/>
      <c r="PSV36" s="27"/>
      <c r="PSW36" s="27"/>
      <c r="PSX36" s="27"/>
      <c r="PSY36" s="28"/>
      <c r="PSZ36" s="28"/>
      <c r="PTA36" s="28"/>
      <c r="PTB36" s="28"/>
      <c r="PTC36" s="7"/>
      <c r="PTD36" s="7"/>
      <c r="PTE36" s="6"/>
      <c r="PTF36" s="6"/>
      <c r="PTG36" s="27"/>
      <c r="PTH36" s="27"/>
      <c r="PTI36" s="27"/>
      <c r="PTJ36" s="27"/>
      <c r="PTK36" s="28"/>
      <c r="PTL36" s="28"/>
      <c r="PTM36" s="28"/>
      <c r="PTN36" s="28"/>
      <c r="PTO36" s="7"/>
      <c r="PTP36" s="7"/>
      <c r="PTQ36" s="6"/>
      <c r="PTR36" s="6"/>
      <c r="PTS36" s="27"/>
      <c r="PTT36" s="27"/>
      <c r="PTU36" s="27"/>
      <c r="PTV36" s="27"/>
      <c r="PTW36" s="28"/>
      <c r="PTX36" s="28"/>
      <c r="PTY36" s="28"/>
      <c r="PTZ36" s="28"/>
      <c r="PUA36" s="7"/>
      <c r="PUB36" s="7"/>
      <c r="PUC36" s="6"/>
      <c r="PUD36" s="6"/>
      <c r="PUE36" s="27"/>
      <c r="PUF36" s="27"/>
      <c r="PUG36" s="27"/>
      <c r="PUH36" s="27"/>
      <c r="PUI36" s="28"/>
      <c r="PUJ36" s="28"/>
      <c r="PUK36" s="28"/>
      <c r="PUL36" s="28"/>
      <c r="PUM36" s="7"/>
      <c r="PUN36" s="7"/>
      <c r="PUO36" s="6"/>
      <c r="PUP36" s="6"/>
      <c r="PUQ36" s="27"/>
      <c r="PUR36" s="27"/>
      <c r="PUS36" s="27"/>
      <c r="PUT36" s="27"/>
      <c r="PUU36" s="28"/>
      <c r="PUV36" s="28"/>
      <c r="PUW36" s="28"/>
      <c r="PUX36" s="28"/>
      <c r="PUY36" s="7"/>
      <c r="PUZ36" s="7"/>
      <c r="PVA36" s="6"/>
      <c r="PVB36" s="6"/>
      <c r="PVC36" s="27"/>
      <c r="PVD36" s="27"/>
      <c r="PVE36" s="27"/>
      <c r="PVF36" s="27"/>
      <c r="PVG36" s="28"/>
      <c r="PVH36" s="28"/>
      <c r="PVI36" s="28"/>
      <c r="PVJ36" s="28"/>
      <c r="PVK36" s="7"/>
      <c r="PVL36" s="7"/>
      <c r="PVM36" s="6"/>
      <c r="PVN36" s="6"/>
      <c r="PVO36" s="27"/>
      <c r="PVP36" s="27"/>
      <c r="PVQ36" s="27"/>
      <c r="PVR36" s="27"/>
      <c r="PVS36" s="28"/>
      <c r="PVT36" s="28"/>
      <c r="PVU36" s="28"/>
      <c r="PVV36" s="28"/>
      <c r="PVW36" s="7"/>
      <c r="PVX36" s="7"/>
      <c r="PVY36" s="6"/>
      <c r="PVZ36" s="6"/>
      <c r="PWA36" s="27"/>
      <c r="PWB36" s="27"/>
      <c r="PWC36" s="27"/>
      <c r="PWD36" s="27"/>
      <c r="PWE36" s="28"/>
      <c r="PWF36" s="28"/>
      <c r="PWG36" s="28"/>
      <c r="PWH36" s="28"/>
      <c r="PWI36" s="7"/>
      <c r="PWJ36" s="7"/>
      <c r="PWK36" s="6"/>
      <c r="PWL36" s="6"/>
      <c r="PWM36" s="27"/>
      <c r="PWN36" s="27"/>
      <c r="PWO36" s="27"/>
      <c r="PWP36" s="27"/>
      <c r="PWQ36" s="28"/>
      <c r="PWR36" s="28"/>
      <c r="PWS36" s="28"/>
      <c r="PWT36" s="28"/>
      <c r="PWU36" s="7"/>
      <c r="PWV36" s="7"/>
      <c r="PWW36" s="6"/>
      <c r="PWX36" s="6"/>
      <c r="PWY36" s="27"/>
      <c r="PWZ36" s="27"/>
      <c r="PXA36" s="27"/>
      <c r="PXB36" s="27"/>
      <c r="PXC36" s="28"/>
      <c r="PXD36" s="28"/>
      <c r="PXE36" s="28"/>
      <c r="PXF36" s="28"/>
      <c r="PXG36" s="7"/>
      <c r="PXH36" s="7"/>
      <c r="PXI36" s="6"/>
      <c r="PXJ36" s="6"/>
      <c r="PXK36" s="27"/>
      <c r="PXL36" s="27"/>
      <c r="PXM36" s="27"/>
      <c r="PXN36" s="27"/>
      <c r="PXO36" s="28"/>
      <c r="PXP36" s="28"/>
      <c r="PXQ36" s="28"/>
      <c r="PXR36" s="28"/>
      <c r="PXS36" s="7"/>
      <c r="PXT36" s="7"/>
      <c r="PXU36" s="6"/>
      <c r="PXV36" s="6"/>
      <c r="PXW36" s="27"/>
      <c r="PXX36" s="27"/>
      <c r="PXY36" s="27"/>
      <c r="PXZ36" s="27"/>
      <c r="PYA36" s="28"/>
      <c r="PYB36" s="28"/>
      <c r="PYC36" s="28"/>
      <c r="PYD36" s="28"/>
      <c r="PYE36" s="7"/>
      <c r="PYF36" s="7"/>
      <c r="PYG36" s="6"/>
      <c r="PYH36" s="6"/>
      <c r="PYI36" s="27"/>
      <c r="PYJ36" s="27"/>
      <c r="PYK36" s="27"/>
      <c r="PYL36" s="27"/>
      <c r="PYM36" s="28"/>
      <c r="PYN36" s="28"/>
      <c r="PYO36" s="28"/>
      <c r="PYP36" s="28"/>
      <c r="PYQ36" s="7"/>
      <c r="PYR36" s="7"/>
      <c r="PYS36" s="6"/>
      <c r="PYT36" s="6"/>
      <c r="PYU36" s="27"/>
      <c r="PYV36" s="27"/>
      <c r="PYW36" s="27"/>
      <c r="PYX36" s="27"/>
      <c r="PYY36" s="28"/>
      <c r="PYZ36" s="28"/>
      <c r="PZA36" s="28"/>
      <c r="PZB36" s="28"/>
      <c r="PZC36" s="7"/>
      <c r="PZD36" s="7"/>
      <c r="PZE36" s="6"/>
      <c r="PZF36" s="6"/>
      <c r="PZG36" s="27"/>
      <c r="PZH36" s="27"/>
      <c r="PZI36" s="27"/>
      <c r="PZJ36" s="27"/>
      <c r="PZK36" s="28"/>
      <c r="PZL36" s="28"/>
      <c r="PZM36" s="28"/>
      <c r="PZN36" s="28"/>
      <c r="PZO36" s="7"/>
      <c r="PZP36" s="7"/>
      <c r="PZQ36" s="6"/>
      <c r="PZR36" s="6"/>
      <c r="PZS36" s="27"/>
      <c r="PZT36" s="27"/>
      <c r="PZU36" s="27"/>
      <c r="PZV36" s="27"/>
      <c r="PZW36" s="28"/>
      <c r="PZX36" s="28"/>
      <c r="PZY36" s="28"/>
      <c r="PZZ36" s="28"/>
      <c r="QAA36" s="7"/>
      <c r="QAB36" s="7"/>
      <c r="QAC36" s="6"/>
      <c r="QAD36" s="6"/>
      <c r="QAE36" s="27"/>
      <c r="QAF36" s="27"/>
      <c r="QAG36" s="27"/>
      <c r="QAH36" s="27"/>
      <c r="QAI36" s="28"/>
      <c r="QAJ36" s="28"/>
      <c r="QAK36" s="28"/>
      <c r="QAL36" s="28"/>
      <c r="QAM36" s="7"/>
      <c r="QAN36" s="7"/>
      <c r="QAO36" s="6"/>
      <c r="QAP36" s="6"/>
      <c r="QAQ36" s="27"/>
      <c r="QAR36" s="27"/>
      <c r="QAS36" s="27"/>
      <c r="QAT36" s="27"/>
      <c r="QAU36" s="28"/>
      <c r="QAV36" s="28"/>
      <c r="QAW36" s="28"/>
      <c r="QAX36" s="28"/>
      <c r="QAY36" s="7"/>
      <c r="QAZ36" s="7"/>
      <c r="QBA36" s="6"/>
      <c r="QBB36" s="6"/>
      <c r="QBC36" s="27"/>
      <c r="QBD36" s="27"/>
      <c r="QBE36" s="27"/>
      <c r="QBF36" s="27"/>
      <c r="QBG36" s="28"/>
      <c r="QBH36" s="28"/>
      <c r="QBI36" s="28"/>
      <c r="QBJ36" s="28"/>
      <c r="QBK36" s="7"/>
      <c r="QBL36" s="7"/>
      <c r="QBM36" s="6"/>
      <c r="QBN36" s="6"/>
      <c r="QBO36" s="27"/>
      <c r="QBP36" s="27"/>
      <c r="QBQ36" s="27"/>
      <c r="QBR36" s="27"/>
      <c r="QBS36" s="28"/>
      <c r="QBT36" s="28"/>
      <c r="QBU36" s="28"/>
      <c r="QBV36" s="28"/>
      <c r="QBW36" s="7"/>
      <c r="QBX36" s="7"/>
      <c r="QBY36" s="6"/>
      <c r="QBZ36" s="6"/>
      <c r="QCA36" s="27"/>
      <c r="QCB36" s="27"/>
      <c r="QCC36" s="27"/>
      <c r="QCD36" s="27"/>
      <c r="QCE36" s="28"/>
      <c r="QCF36" s="28"/>
      <c r="QCG36" s="28"/>
      <c r="QCH36" s="28"/>
      <c r="QCI36" s="7"/>
      <c r="QCJ36" s="7"/>
      <c r="QCK36" s="6"/>
      <c r="QCL36" s="6"/>
      <c r="QCM36" s="27"/>
      <c r="QCN36" s="27"/>
      <c r="QCO36" s="27"/>
      <c r="QCP36" s="27"/>
      <c r="QCQ36" s="28"/>
      <c r="QCR36" s="28"/>
      <c r="QCS36" s="28"/>
      <c r="QCT36" s="28"/>
      <c r="QCU36" s="7"/>
      <c r="QCV36" s="7"/>
      <c r="QCW36" s="6"/>
      <c r="QCX36" s="6"/>
      <c r="QCY36" s="27"/>
      <c r="QCZ36" s="27"/>
      <c r="QDA36" s="27"/>
      <c r="QDB36" s="27"/>
      <c r="QDC36" s="28"/>
      <c r="QDD36" s="28"/>
      <c r="QDE36" s="28"/>
      <c r="QDF36" s="28"/>
      <c r="QDG36" s="7"/>
      <c r="QDH36" s="7"/>
      <c r="QDI36" s="6"/>
      <c r="QDJ36" s="6"/>
      <c r="QDK36" s="27"/>
      <c r="QDL36" s="27"/>
      <c r="QDM36" s="27"/>
      <c r="QDN36" s="27"/>
      <c r="QDO36" s="28"/>
      <c r="QDP36" s="28"/>
      <c r="QDQ36" s="28"/>
      <c r="QDR36" s="28"/>
      <c r="QDS36" s="7"/>
      <c r="QDT36" s="7"/>
      <c r="QDU36" s="6"/>
      <c r="QDV36" s="6"/>
      <c r="QDW36" s="27"/>
      <c r="QDX36" s="27"/>
      <c r="QDY36" s="27"/>
      <c r="QDZ36" s="27"/>
      <c r="QEA36" s="28"/>
      <c r="QEB36" s="28"/>
      <c r="QEC36" s="28"/>
      <c r="QED36" s="28"/>
      <c r="QEE36" s="7"/>
      <c r="QEF36" s="7"/>
      <c r="QEG36" s="6"/>
      <c r="QEH36" s="6"/>
      <c r="QEI36" s="27"/>
      <c r="QEJ36" s="27"/>
      <c r="QEK36" s="27"/>
      <c r="QEL36" s="27"/>
      <c r="QEM36" s="28"/>
      <c r="QEN36" s="28"/>
      <c r="QEO36" s="28"/>
      <c r="QEP36" s="28"/>
      <c r="QEQ36" s="7"/>
      <c r="QER36" s="7"/>
      <c r="QES36" s="6"/>
      <c r="QET36" s="6"/>
      <c r="QEU36" s="27"/>
      <c r="QEV36" s="27"/>
      <c r="QEW36" s="27"/>
      <c r="QEX36" s="27"/>
      <c r="QEY36" s="28"/>
      <c r="QEZ36" s="28"/>
      <c r="QFA36" s="28"/>
      <c r="QFB36" s="28"/>
      <c r="QFC36" s="7"/>
      <c r="QFD36" s="7"/>
      <c r="QFE36" s="6"/>
      <c r="QFF36" s="6"/>
      <c r="QFG36" s="27"/>
      <c r="QFH36" s="27"/>
      <c r="QFI36" s="27"/>
      <c r="QFJ36" s="27"/>
      <c r="QFK36" s="28"/>
      <c r="QFL36" s="28"/>
      <c r="QFM36" s="28"/>
      <c r="QFN36" s="28"/>
      <c r="QFO36" s="7"/>
      <c r="QFP36" s="7"/>
      <c r="QFQ36" s="6"/>
      <c r="QFR36" s="6"/>
      <c r="QFS36" s="27"/>
      <c r="QFT36" s="27"/>
      <c r="QFU36" s="27"/>
      <c r="QFV36" s="27"/>
      <c r="QFW36" s="28"/>
      <c r="QFX36" s="28"/>
      <c r="QFY36" s="28"/>
      <c r="QFZ36" s="28"/>
      <c r="QGA36" s="7"/>
      <c r="QGB36" s="7"/>
      <c r="QGC36" s="6"/>
      <c r="QGD36" s="6"/>
      <c r="QGE36" s="27"/>
      <c r="QGF36" s="27"/>
      <c r="QGG36" s="27"/>
      <c r="QGH36" s="27"/>
      <c r="QGI36" s="28"/>
      <c r="QGJ36" s="28"/>
      <c r="QGK36" s="28"/>
      <c r="QGL36" s="28"/>
      <c r="QGM36" s="7"/>
      <c r="QGN36" s="7"/>
      <c r="QGO36" s="6"/>
      <c r="QGP36" s="6"/>
      <c r="QGQ36" s="27"/>
      <c r="QGR36" s="27"/>
      <c r="QGS36" s="27"/>
      <c r="QGT36" s="27"/>
      <c r="QGU36" s="28"/>
      <c r="QGV36" s="28"/>
      <c r="QGW36" s="28"/>
      <c r="QGX36" s="28"/>
      <c r="QGY36" s="7"/>
      <c r="QGZ36" s="7"/>
      <c r="QHA36" s="6"/>
      <c r="QHB36" s="6"/>
      <c r="QHC36" s="27"/>
      <c r="QHD36" s="27"/>
      <c r="QHE36" s="27"/>
      <c r="QHF36" s="27"/>
      <c r="QHG36" s="28"/>
      <c r="QHH36" s="28"/>
      <c r="QHI36" s="28"/>
      <c r="QHJ36" s="28"/>
      <c r="QHK36" s="7"/>
      <c r="QHL36" s="7"/>
      <c r="QHM36" s="6"/>
      <c r="QHN36" s="6"/>
      <c r="QHO36" s="27"/>
      <c r="QHP36" s="27"/>
      <c r="QHQ36" s="27"/>
      <c r="QHR36" s="27"/>
      <c r="QHS36" s="28"/>
      <c r="QHT36" s="28"/>
      <c r="QHU36" s="28"/>
      <c r="QHV36" s="28"/>
      <c r="QHW36" s="7"/>
      <c r="QHX36" s="7"/>
      <c r="QHY36" s="6"/>
      <c r="QHZ36" s="6"/>
      <c r="QIA36" s="27"/>
      <c r="QIB36" s="27"/>
      <c r="QIC36" s="27"/>
      <c r="QID36" s="27"/>
      <c r="QIE36" s="28"/>
      <c r="QIF36" s="28"/>
      <c r="QIG36" s="28"/>
      <c r="QIH36" s="28"/>
      <c r="QII36" s="7"/>
      <c r="QIJ36" s="7"/>
      <c r="QIK36" s="6"/>
      <c r="QIL36" s="6"/>
      <c r="QIM36" s="27"/>
      <c r="QIN36" s="27"/>
      <c r="QIO36" s="27"/>
      <c r="QIP36" s="27"/>
      <c r="QIQ36" s="28"/>
      <c r="QIR36" s="28"/>
      <c r="QIS36" s="28"/>
      <c r="QIT36" s="28"/>
      <c r="QIU36" s="7"/>
      <c r="QIV36" s="7"/>
      <c r="QIW36" s="6"/>
      <c r="QIX36" s="6"/>
      <c r="QIY36" s="27"/>
      <c r="QIZ36" s="27"/>
      <c r="QJA36" s="27"/>
      <c r="QJB36" s="27"/>
      <c r="QJC36" s="28"/>
      <c r="QJD36" s="28"/>
      <c r="QJE36" s="28"/>
      <c r="QJF36" s="28"/>
      <c r="QJG36" s="7"/>
      <c r="QJH36" s="7"/>
      <c r="QJI36" s="6"/>
      <c r="QJJ36" s="6"/>
      <c r="QJK36" s="27"/>
      <c r="QJL36" s="27"/>
      <c r="QJM36" s="27"/>
      <c r="QJN36" s="27"/>
      <c r="QJO36" s="28"/>
      <c r="QJP36" s="28"/>
      <c r="QJQ36" s="28"/>
      <c r="QJR36" s="28"/>
      <c r="QJS36" s="7"/>
      <c r="QJT36" s="7"/>
      <c r="QJU36" s="6"/>
      <c r="QJV36" s="6"/>
      <c r="QJW36" s="27"/>
      <c r="QJX36" s="27"/>
      <c r="QJY36" s="27"/>
      <c r="QJZ36" s="27"/>
      <c r="QKA36" s="28"/>
      <c r="QKB36" s="28"/>
      <c r="QKC36" s="28"/>
      <c r="QKD36" s="28"/>
      <c r="QKE36" s="7"/>
      <c r="QKF36" s="7"/>
      <c r="QKG36" s="6"/>
      <c r="QKH36" s="6"/>
      <c r="QKI36" s="27"/>
      <c r="QKJ36" s="27"/>
      <c r="QKK36" s="27"/>
      <c r="QKL36" s="27"/>
      <c r="QKM36" s="28"/>
      <c r="QKN36" s="28"/>
      <c r="QKO36" s="28"/>
      <c r="QKP36" s="28"/>
      <c r="QKQ36" s="7"/>
      <c r="QKR36" s="7"/>
      <c r="QKS36" s="6"/>
      <c r="QKT36" s="6"/>
      <c r="QKU36" s="27"/>
      <c r="QKV36" s="27"/>
      <c r="QKW36" s="27"/>
      <c r="QKX36" s="27"/>
      <c r="QKY36" s="28"/>
      <c r="QKZ36" s="28"/>
      <c r="QLA36" s="28"/>
      <c r="QLB36" s="28"/>
      <c r="QLC36" s="7"/>
      <c r="QLD36" s="7"/>
      <c r="QLE36" s="6"/>
      <c r="QLF36" s="6"/>
      <c r="QLG36" s="27"/>
      <c r="QLH36" s="27"/>
      <c r="QLI36" s="27"/>
      <c r="QLJ36" s="27"/>
      <c r="QLK36" s="28"/>
      <c r="QLL36" s="28"/>
      <c r="QLM36" s="28"/>
      <c r="QLN36" s="28"/>
      <c r="QLO36" s="7"/>
      <c r="QLP36" s="7"/>
      <c r="QLQ36" s="6"/>
      <c r="QLR36" s="6"/>
      <c r="QLS36" s="27"/>
      <c r="QLT36" s="27"/>
      <c r="QLU36" s="27"/>
      <c r="QLV36" s="27"/>
      <c r="QLW36" s="28"/>
      <c r="QLX36" s="28"/>
      <c r="QLY36" s="28"/>
      <c r="QLZ36" s="28"/>
      <c r="QMA36" s="7"/>
      <c r="QMB36" s="7"/>
      <c r="QMC36" s="6"/>
      <c r="QMD36" s="6"/>
      <c r="QME36" s="27"/>
      <c r="QMF36" s="27"/>
      <c r="QMG36" s="27"/>
      <c r="QMH36" s="27"/>
      <c r="QMI36" s="28"/>
      <c r="QMJ36" s="28"/>
      <c r="QMK36" s="28"/>
      <c r="QML36" s="28"/>
      <c r="QMM36" s="7"/>
      <c r="QMN36" s="7"/>
      <c r="QMO36" s="6"/>
      <c r="QMP36" s="6"/>
      <c r="QMQ36" s="27"/>
      <c r="QMR36" s="27"/>
      <c r="QMS36" s="27"/>
      <c r="QMT36" s="27"/>
      <c r="QMU36" s="28"/>
      <c r="QMV36" s="28"/>
      <c r="QMW36" s="28"/>
      <c r="QMX36" s="28"/>
      <c r="QMY36" s="7"/>
      <c r="QMZ36" s="7"/>
      <c r="QNA36" s="6"/>
      <c r="QNB36" s="6"/>
      <c r="QNC36" s="27"/>
      <c r="QND36" s="27"/>
      <c r="QNE36" s="27"/>
      <c r="QNF36" s="27"/>
      <c r="QNG36" s="28"/>
      <c r="QNH36" s="28"/>
      <c r="QNI36" s="28"/>
      <c r="QNJ36" s="28"/>
      <c r="QNK36" s="7"/>
      <c r="QNL36" s="7"/>
      <c r="QNM36" s="6"/>
      <c r="QNN36" s="6"/>
      <c r="QNO36" s="27"/>
      <c r="QNP36" s="27"/>
      <c r="QNQ36" s="27"/>
      <c r="QNR36" s="27"/>
      <c r="QNS36" s="28"/>
      <c r="QNT36" s="28"/>
      <c r="QNU36" s="28"/>
      <c r="QNV36" s="28"/>
      <c r="QNW36" s="7"/>
      <c r="QNX36" s="7"/>
      <c r="QNY36" s="6"/>
      <c r="QNZ36" s="6"/>
      <c r="QOA36" s="27"/>
      <c r="QOB36" s="27"/>
      <c r="QOC36" s="27"/>
      <c r="QOD36" s="27"/>
      <c r="QOE36" s="28"/>
      <c r="QOF36" s="28"/>
      <c r="QOG36" s="28"/>
      <c r="QOH36" s="28"/>
      <c r="QOI36" s="7"/>
      <c r="QOJ36" s="7"/>
      <c r="QOK36" s="6"/>
      <c r="QOL36" s="6"/>
      <c r="QOM36" s="27"/>
      <c r="QON36" s="27"/>
      <c r="QOO36" s="27"/>
      <c r="QOP36" s="27"/>
      <c r="QOQ36" s="28"/>
      <c r="QOR36" s="28"/>
      <c r="QOS36" s="28"/>
      <c r="QOT36" s="28"/>
      <c r="QOU36" s="7"/>
      <c r="QOV36" s="7"/>
      <c r="QOW36" s="6"/>
      <c r="QOX36" s="6"/>
      <c r="QOY36" s="27"/>
      <c r="QOZ36" s="27"/>
      <c r="QPA36" s="27"/>
      <c r="QPB36" s="27"/>
      <c r="QPC36" s="28"/>
      <c r="QPD36" s="28"/>
      <c r="QPE36" s="28"/>
      <c r="QPF36" s="28"/>
      <c r="QPG36" s="7"/>
      <c r="QPH36" s="7"/>
      <c r="QPI36" s="6"/>
      <c r="QPJ36" s="6"/>
      <c r="QPK36" s="27"/>
      <c r="QPL36" s="27"/>
      <c r="QPM36" s="27"/>
      <c r="QPN36" s="27"/>
      <c r="QPO36" s="28"/>
      <c r="QPP36" s="28"/>
      <c r="QPQ36" s="28"/>
      <c r="QPR36" s="28"/>
      <c r="QPS36" s="7"/>
      <c r="QPT36" s="7"/>
      <c r="QPU36" s="6"/>
      <c r="QPV36" s="6"/>
      <c r="QPW36" s="27"/>
      <c r="QPX36" s="27"/>
      <c r="QPY36" s="27"/>
      <c r="QPZ36" s="27"/>
      <c r="QQA36" s="28"/>
      <c r="QQB36" s="28"/>
      <c r="QQC36" s="28"/>
      <c r="QQD36" s="28"/>
      <c r="QQE36" s="7"/>
      <c r="QQF36" s="7"/>
      <c r="QQG36" s="6"/>
      <c r="QQH36" s="6"/>
      <c r="QQI36" s="27"/>
      <c r="QQJ36" s="27"/>
      <c r="QQK36" s="27"/>
      <c r="QQL36" s="27"/>
      <c r="QQM36" s="28"/>
      <c r="QQN36" s="28"/>
      <c r="QQO36" s="28"/>
      <c r="QQP36" s="28"/>
      <c r="QQQ36" s="7"/>
      <c r="QQR36" s="7"/>
      <c r="QQS36" s="6"/>
      <c r="QQT36" s="6"/>
      <c r="QQU36" s="27"/>
      <c r="QQV36" s="27"/>
      <c r="QQW36" s="27"/>
      <c r="QQX36" s="27"/>
      <c r="QQY36" s="28"/>
      <c r="QQZ36" s="28"/>
      <c r="QRA36" s="28"/>
      <c r="QRB36" s="28"/>
      <c r="QRC36" s="7"/>
      <c r="QRD36" s="7"/>
      <c r="QRE36" s="6"/>
      <c r="QRF36" s="6"/>
      <c r="QRG36" s="27"/>
      <c r="QRH36" s="27"/>
      <c r="QRI36" s="27"/>
      <c r="QRJ36" s="27"/>
      <c r="QRK36" s="28"/>
      <c r="QRL36" s="28"/>
      <c r="QRM36" s="28"/>
      <c r="QRN36" s="28"/>
      <c r="QRO36" s="7"/>
      <c r="QRP36" s="7"/>
      <c r="QRQ36" s="6"/>
      <c r="QRR36" s="6"/>
      <c r="QRS36" s="27"/>
      <c r="QRT36" s="27"/>
      <c r="QRU36" s="27"/>
      <c r="QRV36" s="27"/>
      <c r="QRW36" s="28"/>
      <c r="QRX36" s="28"/>
      <c r="QRY36" s="28"/>
      <c r="QRZ36" s="28"/>
      <c r="QSA36" s="7"/>
      <c r="QSB36" s="7"/>
      <c r="QSC36" s="6"/>
      <c r="QSD36" s="6"/>
      <c r="QSE36" s="27"/>
      <c r="QSF36" s="27"/>
      <c r="QSG36" s="27"/>
      <c r="QSH36" s="27"/>
      <c r="QSI36" s="28"/>
      <c r="QSJ36" s="28"/>
      <c r="QSK36" s="28"/>
      <c r="QSL36" s="28"/>
      <c r="QSM36" s="7"/>
      <c r="QSN36" s="7"/>
      <c r="QSO36" s="6"/>
      <c r="QSP36" s="6"/>
      <c r="QSQ36" s="27"/>
      <c r="QSR36" s="27"/>
      <c r="QSS36" s="27"/>
      <c r="QST36" s="27"/>
      <c r="QSU36" s="28"/>
      <c r="QSV36" s="28"/>
      <c r="QSW36" s="28"/>
      <c r="QSX36" s="28"/>
      <c r="QSY36" s="7"/>
      <c r="QSZ36" s="7"/>
      <c r="QTA36" s="6"/>
      <c r="QTB36" s="6"/>
      <c r="QTC36" s="27"/>
      <c r="QTD36" s="27"/>
      <c r="QTE36" s="27"/>
      <c r="QTF36" s="27"/>
      <c r="QTG36" s="28"/>
      <c r="QTH36" s="28"/>
      <c r="QTI36" s="28"/>
      <c r="QTJ36" s="28"/>
      <c r="QTK36" s="7"/>
      <c r="QTL36" s="7"/>
      <c r="QTM36" s="6"/>
      <c r="QTN36" s="6"/>
      <c r="QTO36" s="27"/>
      <c r="QTP36" s="27"/>
      <c r="QTQ36" s="27"/>
      <c r="QTR36" s="27"/>
      <c r="QTS36" s="28"/>
      <c r="QTT36" s="28"/>
      <c r="QTU36" s="28"/>
      <c r="QTV36" s="28"/>
      <c r="QTW36" s="7"/>
      <c r="QTX36" s="7"/>
      <c r="QTY36" s="6"/>
      <c r="QTZ36" s="6"/>
      <c r="QUA36" s="27"/>
      <c r="QUB36" s="27"/>
      <c r="QUC36" s="27"/>
      <c r="QUD36" s="27"/>
      <c r="QUE36" s="28"/>
      <c r="QUF36" s="28"/>
      <c r="QUG36" s="28"/>
      <c r="QUH36" s="28"/>
      <c r="QUI36" s="7"/>
      <c r="QUJ36" s="7"/>
      <c r="QUK36" s="6"/>
      <c r="QUL36" s="6"/>
      <c r="QUM36" s="27"/>
      <c r="QUN36" s="27"/>
      <c r="QUO36" s="27"/>
      <c r="QUP36" s="27"/>
      <c r="QUQ36" s="28"/>
      <c r="QUR36" s="28"/>
      <c r="QUS36" s="28"/>
      <c r="QUT36" s="28"/>
      <c r="QUU36" s="7"/>
      <c r="QUV36" s="7"/>
      <c r="QUW36" s="6"/>
      <c r="QUX36" s="6"/>
      <c r="QUY36" s="27"/>
      <c r="QUZ36" s="27"/>
      <c r="QVA36" s="27"/>
      <c r="QVB36" s="27"/>
      <c r="QVC36" s="28"/>
      <c r="QVD36" s="28"/>
      <c r="QVE36" s="28"/>
      <c r="QVF36" s="28"/>
      <c r="QVG36" s="7"/>
      <c r="QVH36" s="7"/>
      <c r="QVI36" s="6"/>
      <c r="QVJ36" s="6"/>
      <c r="QVK36" s="27"/>
      <c r="QVL36" s="27"/>
      <c r="QVM36" s="27"/>
      <c r="QVN36" s="27"/>
      <c r="QVO36" s="28"/>
      <c r="QVP36" s="28"/>
      <c r="QVQ36" s="28"/>
      <c r="QVR36" s="28"/>
      <c r="QVS36" s="7"/>
      <c r="QVT36" s="7"/>
      <c r="QVU36" s="6"/>
      <c r="QVV36" s="6"/>
      <c r="QVW36" s="27"/>
      <c r="QVX36" s="27"/>
      <c r="QVY36" s="27"/>
      <c r="QVZ36" s="27"/>
      <c r="QWA36" s="28"/>
      <c r="QWB36" s="28"/>
      <c r="QWC36" s="28"/>
      <c r="QWD36" s="28"/>
      <c r="QWE36" s="7"/>
      <c r="QWF36" s="7"/>
      <c r="QWG36" s="6"/>
      <c r="QWH36" s="6"/>
      <c r="QWI36" s="27"/>
      <c r="QWJ36" s="27"/>
      <c r="QWK36" s="27"/>
      <c r="QWL36" s="27"/>
      <c r="QWM36" s="28"/>
      <c r="QWN36" s="28"/>
      <c r="QWO36" s="28"/>
      <c r="QWP36" s="28"/>
      <c r="QWQ36" s="7"/>
      <c r="QWR36" s="7"/>
      <c r="QWS36" s="6"/>
      <c r="QWT36" s="6"/>
      <c r="QWU36" s="27"/>
      <c r="QWV36" s="27"/>
      <c r="QWW36" s="27"/>
      <c r="QWX36" s="27"/>
      <c r="QWY36" s="28"/>
      <c r="QWZ36" s="28"/>
      <c r="QXA36" s="28"/>
      <c r="QXB36" s="28"/>
      <c r="QXC36" s="7"/>
      <c r="QXD36" s="7"/>
      <c r="QXE36" s="6"/>
      <c r="QXF36" s="6"/>
      <c r="QXG36" s="27"/>
      <c r="QXH36" s="27"/>
      <c r="QXI36" s="27"/>
      <c r="QXJ36" s="27"/>
      <c r="QXK36" s="28"/>
      <c r="QXL36" s="28"/>
      <c r="QXM36" s="28"/>
      <c r="QXN36" s="28"/>
      <c r="QXO36" s="7"/>
      <c r="QXP36" s="7"/>
      <c r="QXQ36" s="6"/>
      <c r="QXR36" s="6"/>
      <c r="QXS36" s="27"/>
      <c r="QXT36" s="27"/>
      <c r="QXU36" s="27"/>
      <c r="QXV36" s="27"/>
      <c r="QXW36" s="28"/>
      <c r="QXX36" s="28"/>
      <c r="QXY36" s="28"/>
      <c r="QXZ36" s="28"/>
      <c r="QYA36" s="7"/>
      <c r="QYB36" s="7"/>
      <c r="QYC36" s="6"/>
      <c r="QYD36" s="6"/>
      <c r="QYE36" s="27"/>
      <c r="QYF36" s="27"/>
      <c r="QYG36" s="27"/>
      <c r="QYH36" s="27"/>
      <c r="QYI36" s="28"/>
      <c r="QYJ36" s="28"/>
      <c r="QYK36" s="28"/>
      <c r="QYL36" s="28"/>
      <c r="QYM36" s="7"/>
      <c r="QYN36" s="7"/>
      <c r="QYO36" s="6"/>
      <c r="QYP36" s="6"/>
      <c r="QYQ36" s="27"/>
      <c r="QYR36" s="27"/>
      <c r="QYS36" s="27"/>
      <c r="QYT36" s="27"/>
      <c r="QYU36" s="28"/>
      <c r="QYV36" s="28"/>
      <c r="QYW36" s="28"/>
      <c r="QYX36" s="28"/>
      <c r="QYY36" s="7"/>
      <c r="QYZ36" s="7"/>
      <c r="QZA36" s="6"/>
      <c r="QZB36" s="6"/>
      <c r="QZC36" s="27"/>
      <c r="QZD36" s="27"/>
      <c r="QZE36" s="27"/>
      <c r="QZF36" s="27"/>
      <c r="QZG36" s="28"/>
      <c r="QZH36" s="28"/>
      <c r="QZI36" s="28"/>
      <c r="QZJ36" s="28"/>
      <c r="QZK36" s="7"/>
      <c r="QZL36" s="7"/>
      <c r="QZM36" s="6"/>
      <c r="QZN36" s="6"/>
      <c r="QZO36" s="27"/>
      <c r="QZP36" s="27"/>
      <c r="QZQ36" s="27"/>
      <c r="QZR36" s="27"/>
      <c r="QZS36" s="28"/>
      <c r="QZT36" s="28"/>
      <c r="QZU36" s="28"/>
      <c r="QZV36" s="28"/>
      <c r="QZW36" s="7"/>
      <c r="QZX36" s="7"/>
      <c r="QZY36" s="6"/>
      <c r="QZZ36" s="6"/>
      <c r="RAA36" s="27"/>
      <c r="RAB36" s="27"/>
      <c r="RAC36" s="27"/>
      <c r="RAD36" s="27"/>
      <c r="RAE36" s="28"/>
      <c r="RAF36" s="28"/>
      <c r="RAG36" s="28"/>
      <c r="RAH36" s="28"/>
      <c r="RAI36" s="7"/>
      <c r="RAJ36" s="7"/>
      <c r="RAK36" s="6"/>
      <c r="RAL36" s="6"/>
      <c r="RAM36" s="27"/>
      <c r="RAN36" s="27"/>
      <c r="RAO36" s="27"/>
      <c r="RAP36" s="27"/>
      <c r="RAQ36" s="28"/>
      <c r="RAR36" s="28"/>
      <c r="RAS36" s="28"/>
      <c r="RAT36" s="28"/>
      <c r="RAU36" s="7"/>
      <c r="RAV36" s="7"/>
      <c r="RAW36" s="6"/>
      <c r="RAX36" s="6"/>
      <c r="RAY36" s="27"/>
      <c r="RAZ36" s="27"/>
      <c r="RBA36" s="27"/>
      <c r="RBB36" s="27"/>
      <c r="RBC36" s="28"/>
      <c r="RBD36" s="28"/>
      <c r="RBE36" s="28"/>
      <c r="RBF36" s="28"/>
      <c r="RBG36" s="7"/>
      <c r="RBH36" s="7"/>
      <c r="RBI36" s="6"/>
      <c r="RBJ36" s="6"/>
      <c r="RBK36" s="27"/>
      <c r="RBL36" s="27"/>
      <c r="RBM36" s="27"/>
      <c r="RBN36" s="27"/>
      <c r="RBO36" s="28"/>
      <c r="RBP36" s="28"/>
      <c r="RBQ36" s="28"/>
      <c r="RBR36" s="28"/>
      <c r="RBS36" s="7"/>
      <c r="RBT36" s="7"/>
      <c r="RBU36" s="6"/>
      <c r="RBV36" s="6"/>
      <c r="RBW36" s="27"/>
      <c r="RBX36" s="27"/>
      <c r="RBY36" s="27"/>
      <c r="RBZ36" s="27"/>
      <c r="RCA36" s="28"/>
      <c r="RCB36" s="28"/>
      <c r="RCC36" s="28"/>
      <c r="RCD36" s="28"/>
      <c r="RCE36" s="7"/>
      <c r="RCF36" s="7"/>
      <c r="RCG36" s="6"/>
      <c r="RCH36" s="6"/>
      <c r="RCI36" s="27"/>
      <c r="RCJ36" s="27"/>
      <c r="RCK36" s="27"/>
      <c r="RCL36" s="27"/>
      <c r="RCM36" s="28"/>
      <c r="RCN36" s="28"/>
      <c r="RCO36" s="28"/>
      <c r="RCP36" s="28"/>
      <c r="RCQ36" s="7"/>
      <c r="RCR36" s="7"/>
      <c r="RCS36" s="6"/>
      <c r="RCT36" s="6"/>
      <c r="RCU36" s="27"/>
      <c r="RCV36" s="27"/>
      <c r="RCW36" s="27"/>
      <c r="RCX36" s="27"/>
      <c r="RCY36" s="28"/>
      <c r="RCZ36" s="28"/>
      <c r="RDA36" s="28"/>
      <c r="RDB36" s="28"/>
      <c r="RDC36" s="7"/>
      <c r="RDD36" s="7"/>
      <c r="RDE36" s="6"/>
      <c r="RDF36" s="6"/>
      <c r="RDG36" s="27"/>
      <c r="RDH36" s="27"/>
      <c r="RDI36" s="27"/>
      <c r="RDJ36" s="27"/>
      <c r="RDK36" s="28"/>
      <c r="RDL36" s="28"/>
      <c r="RDM36" s="28"/>
      <c r="RDN36" s="28"/>
      <c r="RDO36" s="7"/>
      <c r="RDP36" s="7"/>
      <c r="RDQ36" s="6"/>
      <c r="RDR36" s="6"/>
      <c r="RDS36" s="27"/>
      <c r="RDT36" s="27"/>
      <c r="RDU36" s="27"/>
      <c r="RDV36" s="27"/>
      <c r="RDW36" s="28"/>
      <c r="RDX36" s="28"/>
      <c r="RDY36" s="28"/>
      <c r="RDZ36" s="28"/>
      <c r="REA36" s="7"/>
      <c r="REB36" s="7"/>
      <c r="REC36" s="6"/>
      <c r="RED36" s="6"/>
      <c r="REE36" s="27"/>
      <c r="REF36" s="27"/>
      <c r="REG36" s="27"/>
      <c r="REH36" s="27"/>
      <c r="REI36" s="28"/>
      <c r="REJ36" s="28"/>
      <c r="REK36" s="28"/>
      <c r="REL36" s="28"/>
      <c r="REM36" s="7"/>
      <c r="REN36" s="7"/>
      <c r="REO36" s="6"/>
      <c r="REP36" s="6"/>
      <c r="REQ36" s="27"/>
      <c r="RER36" s="27"/>
      <c r="RES36" s="27"/>
      <c r="RET36" s="27"/>
      <c r="REU36" s="28"/>
      <c r="REV36" s="28"/>
      <c r="REW36" s="28"/>
      <c r="REX36" s="28"/>
      <c r="REY36" s="7"/>
      <c r="REZ36" s="7"/>
      <c r="RFA36" s="6"/>
      <c r="RFB36" s="6"/>
      <c r="RFC36" s="27"/>
      <c r="RFD36" s="27"/>
      <c r="RFE36" s="27"/>
      <c r="RFF36" s="27"/>
      <c r="RFG36" s="28"/>
      <c r="RFH36" s="28"/>
      <c r="RFI36" s="28"/>
      <c r="RFJ36" s="28"/>
      <c r="RFK36" s="7"/>
      <c r="RFL36" s="7"/>
      <c r="RFM36" s="6"/>
      <c r="RFN36" s="6"/>
      <c r="RFO36" s="27"/>
      <c r="RFP36" s="27"/>
      <c r="RFQ36" s="27"/>
      <c r="RFR36" s="27"/>
      <c r="RFS36" s="28"/>
      <c r="RFT36" s="28"/>
      <c r="RFU36" s="28"/>
      <c r="RFV36" s="28"/>
      <c r="RFW36" s="7"/>
      <c r="RFX36" s="7"/>
      <c r="RFY36" s="6"/>
      <c r="RFZ36" s="6"/>
      <c r="RGA36" s="27"/>
      <c r="RGB36" s="27"/>
      <c r="RGC36" s="27"/>
      <c r="RGD36" s="27"/>
      <c r="RGE36" s="28"/>
      <c r="RGF36" s="28"/>
      <c r="RGG36" s="28"/>
      <c r="RGH36" s="28"/>
      <c r="RGI36" s="7"/>
      <c r="RGJ36" s="7"/>
      <c r="RGK36" s="6"/>
      <c r="RGL36" s="6"/>
      <c r="RGM36" s="27"/>
      <c r="RGN36" s="27"/>
      <c r="RGO36" s="27"/>
      <c r="RGP36" s="27"/>
      <c r="RGQ36" s="28"/>
      <c r="RGR36" s="28"/>
      <c r="RGS36" s="28"/>
      <c r="RGT36" s="28"/>
      <c r="RGU36" s="7"/>
      <c r="RGV36" s="7"/>
      <c r="RGW36" s="6"/>
      <c r="RGX36" s="6"/>
      <c r="RGY36" s="27"/>
      <c r="RGZ36" s="27"/>
      <c r="RHA36" s="27"/>
      <c r="RHB36" s="27"/>
      <c r="RHC36" s="28"/>
      <c r="RHD36" s="28"/>
      <c r="RHE36" s="28"/>
      <c r="RHF36" s="28"/>
      <c r="RHG36" s="7"/>
      <c r="RHH36" s="7"/>
      <c r="RHI36" s="6"/>
      <c r="RHJ36" s="6"/>
      <c r="RHK36" s="27"/>
      <c r="RHL36" s="27"/>
      <c r="RHM36" s="27"/>
      <c r="RHN36" s="27"/>
      <c r="RHO36" s="28"/>
      <c r="RHP36" s="28"/>
      <c r="RHQ36" s="28"/>
      <c r="RHR36" s="28"/>
      <c r="RHS36" s="7"/>
      <c r="RHT36" s="7"/>
      <c r="RHU36" s="6"/>
      <c r="RHV36" s="6"/>
      <c r="RHW36" s="27"/>
      <c r="RHX36" s="27"/>
      <c r="RHY36" s="27"/>
      <c r="RHZ36" s="27"/>
      <c r="RIA36" s="28"/>
      <c r="RIB36" s="28"/>
      <c r="RIC36" s="28"/>
      <c r="RID36" s="28"/>
      <c r="RIE36" s="7"/>
      <c r="RIF36" s="7"/>
      <c r="RIG36" s="6"/>
      <c r="RIH36" s="6"/>
      <c r="RII36" s="27"/>
      <c r="RIJ36" s="27"/>
      <c r="RIK36" s="27"/>
      <c r="RIL36" s="27"/>
      <c r="RIM36" s="28"/>
      <c r="RIN36" s="28"/>
      <c r="RIO36" s="28"/>
      <c r="RIP36" s="28"/>
      <c r="RIQ36" s="7"/>
      <c r="RIR36" s="7"/>
      <c r="RIS36" s="6"/>
      <c r="RIT36" s="6"/>
      <c r="RIU36" s="27"/>
      <c r="RIV36" s="27"/>
      <c r="RIW36" s="27"/>
      <c r="RIX36" s="27"/>
      <c r="RIY36" s="28"/>
      <c r="RIZ36" s="28"/>
      <c r="RJA36" s="28"/>
      <c r="RJB36" s="28"/>
      <c r="RJC36" s="7"/>
      <c r="RJD36" s="7"/>
      <c r="RJE36" s="6"/>
      <c r="RJF36" s="6"/>
      <c r="RJG36" s="27"/>
      <c r="RJH36" s="27"/>
      <c r="RJI36" s="27"/>
      <c r="RJJ36" s="27"/>
      <c r="RJK36" s="28"/>
      <c r="RJL36" s="28"/>
      <c r="RJM36" s="28"/>
      <c r="RJN36" s="28"/>
      <c r="RJO36" s="7"/>
      <c r="RJP36" s="7"/>
      <c r="RJQ36" s="6"/>
      <c r="RJR36" s="6"/>
      <c r="RJS36" s="27"/>
      <c r="RJT36" s="27"/>
      <c r="RJU36" s="27"/>
      <c r="RJV36" s="27"/>
      <c r="RJW36" s="28"/>
      <c r="RJX36" s="28"/>
      <c r="RJY36" s="28"/>
      <c r="RJZ36" s="28"/>
      <c r="RKA36" s="7"/>
      <c r="RKB36" s="7"/>
      <c r="RKC36" s="6"/>
      <c r="RKD36" s="6"/>
      <c r="RKE36" s="27"/>
      <c r="RKF36" s="27"/>
      <c r="RKG36" s="27"/>
      <c r="RKH36" s="27"/>
      <c r="RKI36" s="28"/>
      <c r="RKJ36" s="28"/>
      <c r="RKK36" s="28"/>
      <c r="RKL36" s="28"/>
      <c r="RKM36" s="7"/>
      <c r="RKN36" s="7"/>
      <c r="RKO36" s="6"/>
      <c r="RKP36" s="6"/>
      <c r="RKQ36" s="27"/>
      <c r="RKR36" s="27"/>
      <c r="RKS36" s="27"/>
      <c r="RKT36" s="27"/>
      <c r="RKU36" s="28"/>
      <c r="RKV36" s="28"/>
      <c r="RKW36" s="28"/>
      <c r="RKX36" s="28"/>
      <c r="RKY36" s="7"/>
      <c r="RKZ36" s="7"/>
      <c r="RLA36" s="6"/>
      <c r="RLB36" s="6"/>
      <c r="RLC36" s="27"/>
      <c r="RLD36" s="27"/>
      <c r="RLE36" s="27"/>
      <c r="RLF36" s="27"/>
      <c r="RLG36" s="28"/>
      <c r="RLH36" s="28"/>
      <c r="RLI36" s="28"/>
      <c r="RLJ36" s="28"/>
      <c r="RLK36" s="7"/>
      <c r="RLL36" s="7"/>
      <c r="RLM36" s="6"/>
      <c r="RLN36" s="6"/>
      <c r="RLO36" s="27"/>
      <c r="RLP36" s="27"/>
      <c r="RLQ36" s="27"/>
      <c r="RLR36" s="27"/>
      <c r="RLS36" s="28"/>
      <c r="RLT36" s="28"/>
      <c r="RLU36" s="28"/>
      <c r="RLV36" s="28"/>
      <c r="RLW36" s="7"/>
      <c r="RLX36" s="7"/>
      <c r="RLY36" s="6"/>
      <c r="RLZ36" s="6"/>
      <c r="RMA36" s="27"/>
      <c r="RMB36" s="27"/>
      <c r="RMC36" s="27"/>
      <c r="RMD36" s="27"/>
      <c r="RME36" s="28"/>
      <c r="RMF36" s="28"/>
      <c r="RMG36" s="28"/>
      <c r="RMH36" s="28"/>
      <c r="RMI36" s="7"/>
      <c r="RMJ36" s="7"/>
      <c r="RMK36" s="6"/>
      <c r="RML36" s="6"/>
      <c r="RMM36" s="27"/>
      <c r="RMN36" s="27"/>
      <c r="RMO36" s="27"/>
      <c r="RMP36" s="27"/>
      <c r="RMQ36" s="28"/>
      <c r="RMR36" s="28"/>
      <c r="RMS36" s="28"/>
      <c r="RMT36" s="28"/>
      <c r="RMU36" s="7"/>
      <c r="RMV36" s="7"/>
      <c r="RMW36" s="6"/>
      <c r="RMX36" s="6"/>
      <c r="RMY36" s="27"/>
      <c r="RMZ36" s="27"/>
      <c r="RNA36" s="27"/>
      <c r="RNB36" s="27"/>
      <c r="RNC36" s="28"/>
      <c r="RND36" s="28"/>
      <c r="RNE36" s="28"/>
      <c r="RNF36" s="28"/>
      <c r="RNG36" s="7"/>
      <c r="RNH36" s="7"/>
      <c r="RNI36" s="6"/>
      <c r="RNJ36" s="6"/>
      <c r="RNK36" s="27"/>
      <c r="RNL36" s="27"/>
      <c r="RNM36" s="27"/>
      <c r="RNN36" s="27"/>
      <c r="RNO36" s="28"/>
      <c r="RNP36" s="28"/>
      <c r="RNQ36" s="28"/>
      <c r="RNR36" s="28"/>
      <c r="RNS36" s="7"/>
      <c r="RNT36" s="7"/>
      <c r="RNU36" s="6"/>
      <c r="RNV36" s="6"/>
      <c r="RNW36" s="27"/>
      <c r="RNX36" s="27"/>
      <c r="RNY36" s="27"/>
      <c r="RNZ36" s="27"/>
      <c r="ROA36" s="28"/>
      <c r="ROB36" s="28"/>
      <c r="ROC36" s="28"/>
      <c r="ROD36" s="28"/>
      <c r="ROE36" s="7"/>
      <c r="ROF36" s="7"/>
      <c r="ROG36" s="6"/>
      <c r="ROH36" s="6"/>
      <c r="ROI36" s="27"/>
      <c r="ROJ36" s="27"/>
      <c r="ROK36" s="27"/>
      <c r="ROL36" s="27"/>
      <c r="ROM36" s="28"/>
      <c r="RON36" s="28"/>
      <c r="ROO36" s="28"/>
      <c r="ROP36" s="28"/>
      <c r="ROQ36" s="7"/>
      <c r="ROR36" s="7"/>
      <c r="ROS36" s="6"/>
      <c r="ROT36" s="6"/>
      <c r="ROU36" s="27"/>
      <c r="ROV36" s="27"/>
      <c r="ROW36" s="27"/>
      <c r="ROX36" s="27"/>
      <c r="ROY36" s="28"/>
      <c r="ROZ36" s="28"/>
      <c r="RPA36" s="28"/>
      <c r="RPB36" s="28"/>
      <c r="RPC36" s="7"/>
      <c r="RPD36" s="7"/>
      <c r="RPE36" s="6"/>
      <c r="RPF36" s="6"/>
      <c r="RPG36" s="27"/>
      <c r="RPH36" s="27"/>
      <c r="RPI36" s="27"/>
      <c r="RPJ36" s="27"/>
      <c r="RPK36" s="28"/>
      <c r="RPL36" s="28"/>
      <c r="RPM36" s="28"/>
      <c r="RPN36" s="28"/>
      <c r="RPO36" s="7"/>
      <c r="RPP36" s="7"/>
      <c r="RPQ36" s="6"/>
      <c r="RPR36" s="6"/>
      <c r="RPS36" s="27"/>
      <c r="RPT36" s="27"/>
      <c r="RPU36" s="27"/>
      <c r="RPV36" s="27"/>
      <c r="RPW36" s="28"/>
      <c r="RPX36" s="28"/>
      <c r="RPY36" s="28"/>
      <c r="RPZ36" s="28"/>
      <c r="RQA36" s="7"/>
      <c r="RQB36" s="7"/>
      <c r="RQC36" s="6"/>
      <c r="RQD36" s="6"/>
      <c r="RQE36" s="27"/>
      <c r="RQF36" s="27"/>
      <c r="RQG36" s="27"/>
      <c r="RQH36" s="27"/>
      <c r="RQI36" s="28"/>
      <c r="RQJ36" s="28"/>
      <c r="RQK36" s="28"/>
      <c r="RQL36" s="28"/>
      <c r="RQM36" s="7"/>
      <c r="RQN36" s="7"/>
      <c r="RQO36" s="6"/>
      <c r="RQP36" s="6"/>
      <c r="RQQ36" s="27"/>
      <c r="RQR36" s="27"/>
      <c r="RQS36" s="27"/>
      <c r="RQT36" s="27"/>
      <c r="RQU36" s="28"/>
      <c r="RQV36" s="28"/>
      <c r="RQW36" s="28"/>
      <c r="RQX36" s="28"/>
      <c r="RQY36" s="7"/>
      <c r="RQZ36" s="7"/>
      <c r="RRA36" s="6"/>
      <c r="RRB36" s="6"/>
      <c r="RRC36" s="27"/>
      <c r="RRD36" s="27"/>
      <c r="RRE36" s="27"/>
      <c r="RRF36" s="27"/>
      <c r="RRG36" s="28"/>
      <c r="RRH36" s="28"/>
      <c r="RRI36" s="28"/>
      <c r="RRJ36" s="28"/>
      <c r="RRK36" s="7"/>
      <c r="RRL36" s="7"/>
      <c r="RRM36" s="6"/>
      <c r="RRN36" s="6"/>
      <c r="RRO36" s="27"/>
      <c r="RRP36" s="27"/>
      <c r="RRQ36" s="27"/>
      <c r="RRR36" s="27"/>
      <c r="RRS36" s="28"/>
      <c r="RRT36" s="28"/>
      <c r="RRU36" s="28"/>
      <c r="RRV36" s="28"/>
      <c r="RRW36" s="7"/>
      <c r="RRX36" s="7"/>
      <c r="RRY36" s="6"/>
      <c r="RRZ36" s="6"/>
      <c r="RSA36" s="27"/>
      <c r="RSB36" s="27"/>
      <c r="RSC36" s="27"/>
      <c r="RSD36" s="27"/>
      <c r="RSE36" s="28"/>
      <c r="RSF36" s="28"/>
      <c r="RSG36" s="28"/>
      <c r="RSH36" s="28"/>
      <c r="RSI36" s="7"/>
      <c r="RSJ36" s="7"/>
      <c r="RSK36" s="6"/>
      <c r="RSL36" s="6"/>
      <c r="RSM36" s="27"/>
      <c r="RSN36" s="27"/>
      <c r="RSO36" s="27"/>
      <c r="RSP36" s="27"/>
      <c r="RSQ36" s="28"/>
      <c r="RSR36" s="28"/>
      <c r="RSS36" s="28"/>
      <c r="RST36" s="28"/>
      <c r="RSU36" s="7"/>
      <c r="RSV36" s="7"/>
      <c r="RSW36" s="6"/>
      <c r="RSX36" s="6"/>
      <c r="RSY36" s="27"/>
      <c r="RSZ36" s="27"/>
      <c r="RTA36" s="27"/>
      <c r="RTB36" s="27"/>
      <c r="RTC36" s="28"/>
      <c r="RTD36" s="28"/>
      <c r="RTE36" s="28"/>
      <c r="RTF36" s="28"/>
      <c r="RTG36" s="7"/>
      <c r="RTH36" s="7"/>
      <c r="RTI36" s="6"/>
      <c r="RTJ36" s="6"/>
      <c r="RTK36" s="27"/>
      <c r="RTL36" s="27"/>
      <c r="RTM36" s="27"/>
      <c r="RTN36" s="27"/>
      <c r="RTO36" s="28"/>
      <c r="RTP36" s="28"/>
      <c r="RTQ36" s="28"/>
      <c r="RTR36" s="28"/>
      <c r="RTS36" s="7"/>
      <c r="RTT36" s="7"/>
      <c r="RTU36" s="6"/>
      <c r="RTV36" s="6"/>
      <c r="RTW36" s="27"/>
      <c r="RTX36" s="27"/>
      <c r="RTY36" s="27"/>
      <c r="RTZ36" s="27"/>
      <c r="RUA36" s="28"/>
      <c r="RUB36" s="28"/>
      <c r="RUC36" s="28"/>
      <c r="RUD36" s="28"/>
      <c r="RUE36" s="7"/>
      <c r="RUF36" s="7"/>
      <c r="RUG36" s="6"/>
      <c r="RUH36" s="6"/>
      <c r="RUI36" s="27"/>
      <c r="RUJ36" s="27"/>
      <c r="RUK36" s="27"/>
      <c r="RUL36" s="27"/>
      <c r="RUM36" s="28"/>
      <c r="RUN36" s="28"/>
      <c r="RUO36" s="28"/>
      <c r="RUP36" s="28"/>
      <c r="RUQ36" s="7"/>
      <c r="RUR36" s="7"/>
      <c r="RUS36" s="6"/>
      <c r="RUT36" s="6"/>
      <c r="RUU36" s="27"/>
      <c r="RUV36" s="27"/>
      <c r="RUW36" s="27"/>
      <c r="RUX36" s="27"/>
      <c r="RUY36" s="28"/>
      <c r="RUZ36" s="28"/>
      <c r="RVA36" s="28"/>
      <c r="RVB36" s="28"/>
      <c r="RVC36" s="7"/>
      <c r="RVD36" s="7"/>
      <c r="RVE36" s="6"/>
      <c r="RVF36" s="6"/>
      <c r="RVG36" s="27"/>
      <c r="RVH36" s="27"/>
      <c r="RVI36" s="27"/>
      <c r="RVJ36" s="27"/>
      <c r="RVK36" s="28"/>
      <c r="RVL36" s="28"/>
      <c r="RVM36" s="28"/>
      <c r="RVN36" s="28"/>
      <c r="RVO36" s="7"/>
      <c r="RVP36" s="7"/>
      <c r="RVQ36" s="6"/>
      <c r="RVR36" s="6"/>
      <c r="RVS36" s="27"/>
      <c r="RVT36" s="27"/>
      <c r="RVU36" s="27"/>
      <c r="RVV36" s="27"/>
      <c r="RVW36" s="28"/>
      <c r="RVX36" s="28"/>
      <c r="RVY36" s="28"/>
      <c r="RVZ36" s="28"/>
      <c r="RWA36" s="7"/>
      <c r="RWB36" s="7"/>
      <c r="RWC36" s="6"/>
      <c r="RWD36" s="6"/>
      <c r="RWE36" s="27"/>
      <c r="RWF36" s="27"/>
      <c r="RWG36" s="27"/>
      <c r="RWH36" s="27"/>
      <c r="RWI36" s="28"/>
      <c r="RWJ36" s="28"/>
      <c r="RWK36" s="28"/>
      <c r="RWL36" s="28"/>
      <c r="RWM36" s="7"/>
      <c r="RWN36" s="7"/>
      <c r="RWO36" s="6"/>
      <c r="RWP36" s="6"/>
      <c r="RWQ36" s="27"/>
      <c r="RWR36" s="27"/>
      <c r="RWS36" s="27"/>
      <c r="RWT36" s="27"/>
      <c r="RWU36" s="28"/>
      <c r="RWV36" s="28"/>
      <c r="RWW36" s="28"/>
      <c r="RWX36" s="28"/>
      <c r="RWY36" s="7"/>
      <c r="RWZ36" s="7"/>
      <c r="RXA36" s="6"/>
      <c r="RXB36" s="6"/>
      <c r="RXC36" s="27"/>
      <c r="RXD36" s="27"/>
      <c r="RXE36" s="27"/>
      <c r="RXF36" s="27"/>
      <c r="RXG36" s="28"/>
      <c r="RXH36" s="28"/>
      <c r="RXI36" s="28"/>
      <c r="RXJ36" s="28"/>
      <c r="RXK36" s="7"/>
      <c r="RXL36" s="7"/>
      <c r="RXM36" s="6"/>
      <c r="RXN36" s="6"/>
      <c r="RXO36" s="27"/>
      <c r="RXP36" s="27"/>
      <c r="RXQ36" s="27"/>
      <c r="RXR36" s="27"/>
      <c r="RXS36" s="28"/>
      <c r="RXT36" s="28"/>
      <c r="RXU36" s="28"/>
      <c r="RXV36" s="28"/>
      <c r="RXW36" s="7"/>
      <c r="RXX36" s="7"/>
      <c r="RXY36" s="6"/>
      <c r="RXZ36" s="6"/>
      <c r="RYA36" s="27"/>
      <c r="RYB36" s="27"/>
      <c r="RYC36" s="27"/>
      <c r="RYD36" s="27"/>
      <c r="RYE36" s="28"/>
      <c r="RYF36" s="28"/>
      <c r="RYG36" s="28"/>
      <c r="RYH36" s="28"/>
      <c r="RYI36" s="7"/>
      <c r="RYJ36" s="7"/>
      <c r="RYK36" s="6"/>
      <c r="RYL36" s="6"/>
      <c r="RYM36" s="27"/>
      <c r="RYN36" s="27"/>
      <c r="RYO36" s="27"/>
      <c r="RYP36" s="27"/>
      <c r="RYQ36" s="28"/>
      <c r="RYR36" s="28"/>
      <c r="RYS36" s="28"/>
      <c r="RYT36" s="28"/>
      <c r="RYU36" s="7"/>
      <c r="RYV36" s="7"/>
      <c r="RYW36" s="6"/>
      <c r="RYX36" s="6"/>
      <c r="RYY36" s="27"/>
      <c r="RYZ36" s="27"/>
      <c r="RZA36" s="27"/>
      <c r="RZB36" s="27"/>
      <c r="RZC36" s="28"/>
      <c r="RZD36" s="28"/>
      <c r="RZE36" s="28"/>
      <c r="RZF36" s="28"/>
      <c r="RZG36" s="7"/>
      <c r="RZH36" s="7"/>
      <c r="RZI36" s="6"/>
      <c r="RZJ36" s="6"/>
      <c r="RZK36" s="27"/>
      <c r="RZL36" s="27"/>
      <c r="RZM36" s="27"/>
      <c r="RZN36" s="27"/>
      <c r="RZO36" s="28"/>
      <c r="RZP36" s="28"/>
      <c r="RZQ36" s="28"/>
      <c r="RZR36" s="28"/>
      <c r="RZS36" s="7"/>
      <c r="RZT36" s="7"/>
      <c r="RZU36" s="6"/>
      <c r="RZV36" s="6"/>
      <c r="RZW36" s="27"/>
      <c r="RZX36" s="27"/>
      <c r="RZY36" s="27"/>
      <c r="RZZ36" s="27"/>
      <c r="SAA36" s="28"/>
      <c r="SAB36" s="28"/>
      <c r="SAC36" s="28"/>
      <c r="SAD36" s="28"/>
      <c r="SAE36" s="7"/>
      <c r="SAF36" s="7"/>
      <c r="SAG36" s="6"/>
      <c r="SAH36" s="6"/>
      <c r="SAI36" s="27"/>
      <c r="SAJ36" s="27"/>
      <c r="SAK36" s="27"/>
      <c r="SAL36" s="27"/>
      <c r="SAM36" s="28"/>
      <c r="SAN36" s="28"/>
      <c r="SAO36" s="28"/>
      <c r="SAP36" s="28"/>
      <c r="SAQ36" s="7"/>
      <c r="SAR36" s="7"/>
      <c r="SAS36" s="6"/>
      <c r="SAT36" s="6"/>
      <c r="SAU36" s="27"/>
      <c r="SAV36" s="27"/>
      <c r="SAW36" s="27"/>
      <c r="SAX36" s="27"/>
      <c r="SAY36" s="28"/>
      <c r="SAZ36" s="28"/>
      <c r="SBA36" s="28"/>
      <c r="SBB36" s="28"/>
      <c r="SBC36" s="7"/>
      <c r="SBD36" s="7"/>
      <c r="SBE36" s="6"/>
      <c r="SBF36" s="6"/>
      <c r="SBG36" s="27"/>
      <c r="SBH36" s="27"/>
      <c r="SBI36" s="27"/>
      <c r="SBJ36" s="27"/>
      <c r="SBK36" s="28"/>
      <c r="SBL36" s="28"/>
      <c r="SBM36" s="28"/>
      <c r="SBN36" s="28"/>
      <c r="SBO36" s="7"/>
      <c r="SBP36" s="7"/>
      <c r="SBQ36" s="6"/>
      <c r="SBR36" s="6"/>
      <c r="SBS36" s="27"/>
      <c r="SBT36" s="27"/>
      <c r="SBU36" s="27"/>
      <c r="SBV36" s="27"/>
      <c r="SBW36" s="28"/>
      <c r="SBX36" s="28"/>
      <c r="SBY36" s="28"/>
      <c r="SBZ36" s="28"/>
      <c r="SCA36" s="7"/>
      <c r="SCB36" s="7"/>
      <c r="SCC36" s="6"/>
      <c r="SCD36" s="6"/>
      <c r="SCE36" s="27"/>
      <c r="SCF36" s="27"/>
      <c r="SCG36" s="27"/>
      <c r="SCH36" s="27"/>
      <c r="SCI36" s="28"/>
      <c r="SCJ36" s="28"/>
      <c r="SCK36" s="28"/>
      <c r="SCL36" s="28"/>
      <c r="SCM36" s="7"/>
      <c r="SCN36" s="7"/>
      <c r="SCO36" s="6"/>
      <c r="SCP36" s="6"/>
      <c r="SCQ36" s="27"/>
      <c r="SCR36" s="27"/>
      <c r="SCS36" s="27"/>
      <c r="SCT36" s="27"/>
      <c r="SCU36" s="28"/>
      <c r="SCV36" s="28"/>
      <c r="SCW36" s="28"/>
      <c r="SCX36" s="28"/>
      <c r="SCY36" s="7"/>
      <c r="SCZ36" s="7"/>
      <c r="SDA36" s="6"/>
      <c r="SDB36" s="6"/>
      <c r="SDC36" s="27"/>
      <c r="SDD36" s="27"/>
      <c r="SDE36" s="27"/>
      <c r="SDF36" s="27"/>
      <c r="SDG36" s="28"/>
      <c r="SDH36" s="28"/>
      <c r="SDI36" s="28"/>
      <c r="SDJ36" s="28"/>
      <c r="SDK36" s="7"/>
      <c r="SDL36" s="7"/>
      <c r="SDM36" s="6"/>
      <c r="SDN36" s="6"/>
      <c r="SDO36" s="27"/>
      <c r="SDP36" s="27"/>
      <c r="SDQ36" s="27"/>
      <c r="SDR36" s="27"/>
      <c r="SDS36" s="28"/>
      <c r="SDT36" s="28"/>
      <c r="SDU36" s="28"/>
      <c r="SDV36" s="28"/>
      <c r="SDW36" s="7"/>
      <c r="SDX36" s="7"/>
      <c r="SDY36" s="6"/>
      <c r="SDZ36" s="6"/>
      <c r="SEA36" s="27"/>
      <c r="SEB36" s="27"/>
      <c r="SEC36" s="27"/>
      <c r="SED36" s="27"/>
      <c r="SEE36" s="28"/>
      <c r="SEF36" s="28"/>
      <c r="SEG36" s="28"/>
      <c r="SEH36" s="28"/>
      <c r="SEI36" s="7"/>
      <c r="SEJ36" s="7"/>
      <c r="SEK36" s="6"/>
      <c r="SEL36" s="6"/>
      <c r="SEM36" s="27"/>
      <c r="SEN36" s="27"/>
      <c r="SEO36" s="27"/>
      <c r="SEP36" s="27"/>
      <c r="SEQ36" s="28"/>
      <c r="SER36" s="28"/>
      <c r="SES36" s="28"/>
      <c r="SET36" s="28"/>
      <c r="SEU36" s="7"/>
      <c r="SEV36" s="7"/>
      <c r="SEW36" s="6"/>
      <c r="SEX36" s="6"/>
      <c r="SEY36" s="27"/>
      <c r="SEZ36" s="27"/>
      <c r="SFA36" s="27"/>
      <c r="SFB36" s="27"/>
      <c r="SFC36" s="28"/>
      <c r="SFD36" s="28"/>
      <c r="SFE36" s="28"/>
      <c r="SFF36" s="28"/>
      <c r="SFG36" s="7"/>
      <c r="SFH36" s="7"/>
      <c r="SFI36" s="6"/>
      <c r="SFJ36" s="6"/>
      <c r="SFK36" s="27"/>
      <c r="SFL36" s="27"/>
      <c r="SFM36" s="27"/>
      <c r="SFN36" s="27"/>
      <c r="SFO36" s="28"/>
      <c r="SFP36" s="28"/>
      <c r="SFQ36" s="28"/>
      <c r="SFR36" s="28"/>
      <c r="SFS36" s="7"/>
      <c r="SFT36" s="7"/>
      <c r="SFU36" s="6"/>
      <c r="SFV36" s="6"/>
      <c r="SFW36" s="27"/>
      <c r="SFX36" s="27"/>
      <c r="SFY36" s="27"/>
      <c r="SFZ36" s="27"/>
      <c r="SGA36" s="28"/>
      <c r="SGB36" s="28"/>
      <c r="SGC36" s="28"/>
      <c r="SGD36" s="28"/>
      <c r="SGE36" s="7"/>
      <c r="SGF36" s="7"/>
      <c r="SGG36" s="6"/>
      <c r="SGH36" s="6"/>
      <c r="SGI36" s="27"/>
      <c r="SGJ36" s="27"/>
      <c r="SGK36" s="27"/>
      <c r="SGL36" s="27"/>
      <c r="SGM36" s="28"/>
      <c r="SGN36" s="28"/>
      <c r="SGO36" s="28"/>
      <c r="SGP36" s="28"/>
      <c r="SGQ36" s="7"/>
      <c r="SGR36" s="7"/>
      <c r="SGS36" s="6"/>
      <c r="SGT36" s="6"/>
      <c r="SGU36" s="27"/>
      <c r="SGV36" s="27"/>
      <c r="SGW36" s="27"/>
      <c r="SGX36" s="27"/>
      <c r="SGY36" s="28"/>
      <c r="SGZ36" s="28"/>
      <c r="SHA36" s="28"/>
      <c r="SHB36" s="28"/>
      <c r="SHC36" s="7"/>
      <c r="SHD36" s="7"/>
      <c r="SHE36" s="6"/>
      <c r="SHF36" s="6"/>
      <c r="SHG36" s="27"/>
      <c r="SHH36" s="27"/>
      <c r="SHI36" s="27"/>
      <c r="SHJ36" s="27"/>
      <c r="SHK36" s="28"/>
      <c r="SHL36" s="28"/>
      <c r="SHM36" s="28"/>
      <c r="SHN36" s="28"/>
      <c r="SHO36" s="7"/>
      <c r="SHP36" s="7"/>
      <c r="SHQ36" s="6"/>
      <c r="SHR36" s="6"/>
      <c r="SHS36" s="27"/>
      <c r="SHT36" s="27"/>
      <c r="SHU36" s="27"/>
      <c r="SHV36" s="27"/>
      <c r="SHW36" s="28"/>
      <c r="SHX36" s="28"/>
      <c r="SHY36" s="28"/>
      <c r="SHZ36" s="28"/>
      <c r="SIA36" s="7"/>
      <c r="SIB36" s="7"/>
      <c r="SIC36" s="6"/>
      <c r="SID36" s="6"/>
      <c r="SIE36" s="27"/>
      <c r="SIF36" s="27"/>
      <c r="SIG36" s="27"/>
      <c r="SIH36" s="27"/>
      <c r="SII36" s="28"/>
      <c r="SIJ36" s="28"/>
      <c r="SIK36" s="28"/>
      <c r="SIL36" s="28"/>
      <c r="SIM36" s="7"/>
      <c r="SIN36" s="7"/>
      <c r="SIO36" s="6"/>
      <c r="SIP36" s="6"/>
      <c r="SIQ36" s="27"/>
      <c r="SIR36" s="27"/>
      <c r="SIS36" s="27"/>
      <c r="SIT36" s="27"/>
      <c r="SIU36" s="28"/>
      <c r="SIV36" s="28"/>
      <c r="SIW36" s="28"/>
      <c r="SIX36" s="28"/>
      <c r="SIY36" s="7"/>
      <c r="SIZ36" s="7"/>
      <c r="SJA36" s="6"/>
      <c r="SJB36" s="6"/>
      <c r="SJC36" s="27"/>
      <c r="SJD36" s="27"/>
      <c r="SJE36" s="27"/>
      <c r="SJF36" s="27"/>
      <c r="SJG36" s="28"/>
      <c r="SJH36" s="28"/>
      <c r="SJI36" s="28"/>
      <c r="SJJ36" s="28"/>
      <c r="SJK36" s="7"/>
      <c r="SJL36" s="7"/>
      <c r="SJM36" s="6"/>
      <c r="SJN36" s="6"/>
      <c r="SJO36" s="27"/>
      <c r="SJP36" s="27"/>
      <c r="SJQ36" s="27"/>
      <c r="SJR36" s="27"/>
      <c r="SJS36" s="28"/>
      <c r="SJT36" s="28"/>
      <c r="SJU36" s="28"/>
      <c r="SJV36" s="28"/>
      <c r="SJW36" s="7"/>
      <c r="SJX36" s="7"/>
      <c r="SJY36" s="6"/>
      <c r="SJZ36" s="6"/>
      <c r="SKA36" s="27"/>
      <c r="SKB36" s="27"/>
      <c r="SKC36" s="27"/>
      <c r="SKD36" s="27"/>
      <c r="SKE36" s="28"/>
      <c r="SKF36" s="28"/>
      <c r="SKG36" s="28"/>
      <c r="SKH36" s="28"/>
      <c r="SKI36" s="7"/>
      <c r="SKJ36" s="7"/>
      <c r="SKK36" s="6"/>
      <c r="SKL36" s="6"/>
      <c r="SKM36" s="27"/>
      <c r="SKN36" s="27"/>
      <c r="SKO36" s="27"/>
      <c r="SKP36" s="27"/>
      <c r="SKQ36" s="28"/>
      <c r="SKR36" s="28"/>
      <c r="SKS36" s="28"/>
      <c r="SKT36" s="28"/>
      <c r="SKU36" s="7"/>
      <c r="SKV36" s="7"/>
      <c r="SKW36" s="6"/>
      <c r="SKX36" s="6"/>
      <c r="SKY36" s="27"/>
      <c r="SKZ36" s="27"/>
      <c r="SLA36" s="27"/>
      <c r="SLB36" s="27"/>
      <c r="SLC36" s="28"/>
      <c r="SLD36" s="28"/>
      <c r="SLE36" s="28"/>
      <c r="SLF36" s="28"/>
      <c r="SLG36" s="7"/>
      <c r="SLH36" s="7"/>
      <c r="SLI36" s="6"/>
      <c r="SLJ36" s="6"/>
      <c r="SLK36" s="27"/>
      <c r="SLL36" s="27"/>
      <c r="SLM36" s="27"/>
      <c r="SLN36" s="27"/>
      <c r="SLO36" s="28"/>
      <c r="SLP36" s="28"/>
      <c r="SLQ36" s="28"/>
      <c r="SLR36" s="28"/>
      <c r="SLS36" s="7"/>
      <c r="SLT36" s="7"/>
      <c r="SLU36" s="6"/>
      <c r="SLV36" s="6"/>
      <c r="SLW36" s="27"/>
      <c r="SLX36" s="27"/>
      <c r="SLY36" s="27"/>
      <c r="SLZ36" s="27"/>
      <c r="SMA36" s="28"/>
      <c r="SMB36" s="28"/>
      <c r="SMC36" s="28"/>
      <c r="SMD36" s="28"/>
      <c r="SME36" s="7"/>
      <c r="SMF36" s="7"/>
      <c r="SMG36" s="6"/>
      <c r="SMH36" s="6"/>
      <c r="SMI36" s="27"/>
      <c r="SMJ36" s="27"/>
      <c r="SMK36" s="27"/>
      <c r="SML36" s="27"/>
      <c r="SMM36" s="28"/>
      <c r="SMN36" s="28"/>
      <c r="SMO36" s="28"/>
      <c r="SMP36" s="28"/>
      <c r="SMQ36" s="7"/>
      <c r="SMR36" s="7"/>
      <c r="SMS36" s="6"/>
      <c r="SMT36" s="6"/>
      <c r="SMU36" s="27"/>
      <c r="SMV36" s="27"/>
      <c r="SMW36" s="27"/>
      <c r="SMX36" s="27"/>
      <c r="SMY36" s="28"/>
      <c r="SMZ36" s="28"/>
      <c r="SNA36" s="28"/>
      <c r="SNB36" s="28"/>
      <c r="SNC36" s="7"/>
      <c r="SND36" s="7"/>
      <c r="SNE36" s="6"/>
      <c r="SNF36" s="6"/>
      <c r="SNG36" s="27"/>
      <c r="SNH36" s="27"/>
      <c r="SNI36" s="27"/>
      <c r="SNJ36" s="27"/>
      <c r="SNK36" s="28"/>
      <c r="SNL36" s="28"/>
      <c r="SNM36" s="28"/>
      <c r="SNN36" s="28"/>
      <c r="SNO36" s="7"/>
      <c r="SNP36" s="7"/>
      <c r="SNQ36" s="6"/>
      <c r="SNR36" s="6"/>
      <c r="SNS36" s="27"/>
      <c r="SNT36" s="27"/>
      <c r="SNU36" s="27"/>
      <c r="SNV36" s="27"/>
      <c r="SNW36" s="28"/>
      <c r="SNX36" s="28"/>
      <c r="SNY36" s="28"/>
      <c r="SNZ36" s="28"/>
      <c r="SOA36" s="7"/>
      <c r="SOB36" s="7"/>
      <c r="SOC36" s="6"/>
      <c r="SOD36" s="6"/>
      <c r="SOE36" s="27"/>
      <c r="SOF36" s="27"/>
      <c r="SOG36" s="27"/>
      <c r="SOH36" s="27"/>
      <c r="SOI36" s="28"/>
      <c r="SOJ36" s="28"/>
      <c r="SOK36" s="28"/>
      <c r="SOL36" s="28"/>
      <c r="SOM36" s="7"/>
      <c r="SON36" s="7"/>
      <c r="SOO36" s="6"/>
      <c r="SOP36" s="6"/>
      <c r="SOQ36" s="27"/>
      <c r="SOR36" s="27"/>
      <c r="SOS36" s="27"/>
      <c r="SOT36" s="27"/>
      <c r="SOU36" s="28"/>
      <c r="SOV36" s="28"/>
      <c r="SOW36" s="28"/>
      <c r="SOX36" s="28"/>
      <c r="SOY36" s="7"/>
      <c r="SOZ36" s="7"/>
      <c r="SPA36" s="6"/>
      <c r="SPB36" s="6"/>
      <c r="SPC36" s="27"/>
      <c r="SPD36" s="27"/>
      <c r="SPE36" s="27"/>
      <c r="SPF36" s="27"/>
      <c r="SPG36" s="28"/>
      <c r="SPH36" s="28"/>
      <c r="SPI36" s="28"/>
      <c r="SPJ36" s="28"/>
      <c r="SPK36" s="7"/>
      <c r="SPL36" s="7"/>
      <c r="SPM36" s="6"/>
      <c r="SPN36" s="6"/>
      <c r="SPO36" s="27"/>
      <c r="SPP36" s="27"/>
      <c r="SPQ36" s="27"/>
      <c r="SPR36" s="27"/>
      <c r="SPS36" s="28"/>
      <c r="SPT36" s="28"/>
      <c r="SPU36" s="28"/>
      <c r="SPV36" s="28"/>
      <c r="SPW36" s="7"/>
      <c r="SPX36" s="7"/>
      <c r="SPY36" s="6"/>
      <c r="SPZ36" s="6"/>
      <c r="SQA36" s="27"/>
      <c r="SQB36" s="27"/>
      <c r="SQC36" s="27"/>
      <c r="SQD36" s="27"/>
      <c r="SQE36" s="28"/>
      <c r="SQF36" s="28"/>
      <c r="SQG36" s="28"/>
      <c r="SQH36" s="28"/>
      <c r="SQI36" s="7"/>
      <c r="SQJ36" s="7"/>
      <c r="SQK36" s="6"/>
      <c r="SQL36" s="6"/>
      <c r="SQM36" s="27"/>
      <c r="SQN36" s="27"/>
      <c r="SQO36" s="27"/>
      <c r="SQP36" s="27"/>
      <c r="SQQ36" s="28"/>
      <c r="SQR36" s="28"/>
      <c r="SQS36" s="28"/>
      <c r="SQT36" s="28"/>
      <c r="SQU36" s="7"/>
      <c r="SQV36" s="7"/>
      <c r="SQW36" s="6"/>
      <c r="SQX36" s="6"/>
      <c r="SQY36" s="27"/>
      <c r="SQZ36" s="27"/>
      <c r="SRA36" s="27"/>
      <c r="SRB36" s="27"/>
      <c r="SRC36" s="28"/>
      <c r="SRD36" s="28"/>
      <c r="SRE36" s="28"/>
      <c r="SRF36" s="28"/>
      <c r="SRG36" s="7"/>
      <c r="SRH36" s="7"/>
      <c r="SRI36" s="6"/>
      <c r="SRJ36" s="6"/>
      <c r="SRK36" s="27"/>
      <c r="SRL36" s="27"/>
      <c r="SRM36" s="27"/>
      <c r="SRN36" s="27"/>
      <c r="SRO36" s="28"/>
      <c r="SRP36" s="28"/>
      <c r="SRQ36" s="28"/>
      <c r="SRR36" s="28"/>
      <c r="SRS36" s="7"/>
      <c r="SRT36" s="7"/>
      <c r="SRU36" s="6"/>
      <c r="SRV36" s="6"/>
      <c r="SRW36" s="27"/>
      <c r="SRX36" s="27"/>
      <c r="SRY36" s="27"/>
      <c r="SRZ36" s="27"/>
      <c r="SSA36" s="28"/>
      <c r="SSB36" s="28"/>
      <c r="SSC36" s="28"/>
      <c r="SSD36" s="28"/>
      <c r="SSE36" s="7"/>
      <c r="SSF36" s="7"/>
      <c r="SSG36" s="6"/>
      <c r="SSH36" s="6"/>
      <c r="SSI36" s="27"/>
      <c r="SSJ36" s="27"/>
      <c r="SSK36" s="27"/>
      <c r="SSL36" s="27"/>
      <c r="SSM36" s="28"/>
      <c r="SSN36" s="28"/>
      <c r="SSO36" s="28"/>
      <c r="SSP36" s="28"/>
      <c r="SSQ36" s="7"/>
      <c r="SSR36" s="7"/>
      <c r="SSS36" s="6"/>
      <c r="SST36" s="6"/>
      <c r="SSU36" s="27"/>
      <c r="SSV36" s="27"/>
      <c r="SSW36" s="27"/>
      <c r="SSX36" s="27"/>
      <c r="SSY36" s="28"/>
      <c r="SSZ36" s="28"/>
      <c r="STA36" s="28"/>
      <c r="STB36" s="28"/>
      <c r="STC36" s="7"/>
      <c r="STD36" s="7"/>
      <c r="STE36" s="6"/>
      <c r="STF36" s="6"/>
      <c r="STG36" s="27"/>
      <c r="STH36" s="27"/>
      <c r="STI36" s="27"/>
      <c r="STJ36" s="27"/>
      <c r="STK36" s="28"/>
      <c r="STL36" s="28"/>
      <c r="STM36" s="28"/>
      <c r="STN36" s="28"/>
      <c r="STO36" s="7"/>
      <c r="STP36" s="7"/>
      <c r="STQ36" s="6"/>
      <c r="STR36" s="6"/>
      <c r="STS36" s="27"/>
      <c r="STT36" s="27"/>
      <c r="STU36" s="27"/>
      <c r="STV36" s="27"/>
      <c r="STW36" s="28"/>
      <c r="STX36" s="28"/>
      <c r="STY36" s="28"/>
      <c r="STZ36" s="28"/>
      <c r="SUA36" s="7"/>
      <c r="SUB36" s="7"/>
      <c r="SUC36" s="6"/>
      <c r="SUD36" s="6"/>
      <c r="SUE36" s="27"/>
      <c r="SUF36" s="27"/>
      <c r="SUG36" s="27"/>
      <c r="SUH36" s="27"/>
      <c r="SUI36" s="28"/>
      <c r="SUJ36" s="28"/>
      <c r="SUK36" s="28"/>
      <c r="SUL36" s="28"/>
      <c r="SUM36" s="7"/>
      <c r="SUN36" s="7"/>
      <c r="SUO36" s="6"/>
      <c r="SUP36" s="6"/>
      <c r="SUQ36" s="27"/>
      <c r="SUR36" s="27"/>
      <c r="SUS36" s="27"/>
      <c r="SUT36" s="27"/>
      <c r="SUU36" s="28"/>
      <c r="SUV36" s="28"/>
      <c r="SUW36" s="28"/>
      <c r="SUX36" s="28"/>
      <c r="SUY36" s="7"/>
      <c r="SUZ36" s="7"/>
      <c r="SVA36" s="6"/>
      <c r="SVB36" s="6"/>
      <c r="SVC36" s="27"/>
      <c r="SVD36" s="27"/>
      <c r="SVE36" s="27"/>
      <c r="SVF36" s="27"/>
      <c r="SVG36" s="28"/>
      <c r="SVH36" s="28"/>
      <c r="SVI36" s="28"/>
      <c r="SVJ36" s="28"/>
      <c r="SVK36" s="7"/>
      <c r="SVL36" s="7"/>
      <c r="SVM36" s="6"/>
      <c r="SVN36" s="6"/>
      <c r="SVO36" s="27"/>
      <c r="SVP36" s="27"/>
      <c r="SVQ36" s="27"/>
      <c r="SVR36" s="27"/>
      <c r="SVS36" s="28"/>
      <c r="SVT36" s="28"/>
      <c r="SVU36" s="28"/>
      <c r="SVV36" s="28"/>
      <c r="SVW36" s="7"/>
      <c r="SVX36" s="7"/>
      <c r="SVY36" s="6"/>
      <c r="SVZ36" s="6"/>
      <c r="SWA36" s="27"/>
      <c r="SWB36" s="27"/>
      <c r="SWC36" s="27"/>
      <c r="SWD36" s="27"/>
      <c r="SWE36" s="28"/>
      <c r="SWF36" s="28"/>
      <c r="SWG36" s="28"/>
      <c r="SWH36" s="28"/>
      <c r="SWI36" s="7"/>
      <c r="SWJ36" s="7"/>
      <c r="SWK36" s="6"/>
      <c r="SWL36" s="6"/>
      <c r="SWM36" s="27"/>
      <c r="SWN36" s="27"/>
      <c r="SWO36" s="27"/>
      <c r="SWP36" s="27"/>
      <c r="SWQ36" s="28"/>
      <c r="SWR36" s="28"/>
      <c r="SWS36" s="28"/>
      <c r="SWT36" s="28"/>
      <c r="SWU36" s="7"/>
      <c r="SWV36" s="7"/>
      <c r="SWW36" s="6"/>
      <c r="SWX36" s="6"/>
      <c r="SWY36" s="27"/>
      <c r="SWZ36" s="27"/>
      <c r="SXA36" s="27"/>
      <c r="SXB36" s="27"/>
      <c r="SXC36" s="28"/>
      <c r="SXD36" s="28"/>
      <c r="SXE36" s="28"/>
      <c r="SXF36" s="28"/>
      <c r="SXG36" s="7"/>
      <c r="SXH36" s="7"/>
      <c r="SXI36" s="6"/>
      <c r="SXJ36" s="6"/>
      <c r="SXK36" s="27"/>
      <c r="SXL36" s="27"/>
      <c r="SXM36" s="27"/>
      <c r="SXN36" s="27"/>
      <c r="SXO36" s="28"/>
      <c r="SXP36" s="28"/>
      <c r="SXQ36" s="28"/>
      <c r="SXR36" s="28"/>
      <c r="SXS36" s="7"/>
      <c r="SXT36" s="7"/>
      <c r="SXU36" s="6"/>
      <c r="SXV36" s="6"/>
      <c r="SXW36" s="27"/>
      <c r="SXX36" s="27"/>
      <c r="SXY36" s="27"/>
      <c r="SXZ36" s="27"/>
      <c r="SYA36" s="28"/>
      <c r="SYB36" s="28"/>
      <c r="SYC36" s="28"/>
      <c r="SYD36" s="28"/>
      <c r="SYE36" s="7"/>
      <c r="SYF36" s="7"/>
      <c r="SYG36" s="6"/>
      <c r="SYH36" s="6"/>
      <c r="SYI36" s="27"/>
      <c r="SYJ36" s="27"/>
      <c r="SYK36" s="27"/>
      <c r="SYL36" s="27"/>
      <c r="SYM36" s="28"/>
      <c r="SYN36" s="28"/>
      <c r="SYO36" s="28"/>
      <c r="SYP36" s="28"/>
      <c r="SYQ36" s="7"/>
      <c r="SYR36" s="7"/>
      <c r="SYS36" s="6"/>
      <c r="SYT36" s="6"/>
      <c r="SYU36" s="27"/>
      <c r="SYV36" s="27"/>
      <c r="SYW36" s="27"/>
      <c r="SYX36" s="27"/>
      <c r="SYY36" s="28"/>
      <c r="SYZ36" s="28"/>
      <c r="SZA36" s="28"/>
      <c r="SZB36" s="28"/>
      <c r="SZC36" s="7"/>
      <c r="SZD36" s="7"/>
      <c r="SZE36" s="6"/>
      <c r="SZF36" s="6"/>
      <c r="SZG36" s="27"/>
      <c r="SZH36" s="27"/>
      <c r="SZI36" s="27"/>
      <c r="SZJ36" s="27"/>
      <c r="SZK36" s="28"/>
      <c r="SZL36" s="28"/>
      <c r="SZM36" s="28"/>
      <c r="SZN36" s="28"/>
      <c r="SZO36" s="7"/>
      <c r="SZP36" s="7"/>
      <c r="SZQ36" s="6"/>
      <c r="SZR36" s="6"/>
      <c r="SZS36" s="27"/>
      <c r="SZT36" s="27"/>
      <c r="SZU36" s="27"/>
      <c r="SZV36" s="27"/>
      <c r="SZW36" s="28"/>
      <c r="SZX36" s="28"/>
      <c r="SZY36" s="28"/>
      <c r="SZZ36" s="28"/>
      <c r="TAA36" s="7"/>
      <c r="TAB36" s="7"/>
      <c r="TAC36" s="6"/>
      <c r="TAD36" s="6"/>
      <c r="TAE36" s="27"/>
      <c r="TAF36" s="27"/>
      <c r="TAG36" s="27"/>
      <c r="TAH36" s="27"/>
      <c r="TAI36" s="28"/>
      <c r="TAJ36" s="28"/>
      <c r="TAK36" s="28"/>
      <c r="TAL36" s="28"/>
      <c r="TAM36" s="7"/>
      <c r="TAN36" s="7"/>
      <c r="TAO36" s="6"/>
      <c r="TAP36" s="6"/>
      <c r="TAQ36" s="27"/>
      <c r="TAR36" s="27"/>
      <c r="TAS36" s="27"/>
      <c r="TAT36" s="27"/>
      <c r="TAU36" s="28"/>
      <c r="TAV36" s="28"/>
      <c r="TAW36" s="28"/>
      <c r="TAX36" s="28"/>
      <c r="TAY36" s="7"/>
      <c r="TAZ36" s="7"/>
      <c r="TBA36" s="6"/>
      <c r="TBB36" s="6"/>
      <c r="TBC36" s="27"/>
      <c r="TBD36" s="27"/>
      <c r="TBE36" s="27"/>
      <c r="TBF36" s="27"/>
      <c r="TBG36" s="28"/>
      <c r="TBH36" s="28"/>
      <c r="TBI36" s="28"/>
      <c r="TBJ36" s="28"/>
      <c r="TBK36" s="7"/>
      <c r="TBL36" s="7"/>
      <c r="TBM36" s="6"/>
      <c r="TBN36" s="6"/>
      <c r="TBO36" s="27"/>
      <c r="TBP36" s="27"/>
      <c r="TBQ36" s="27"/>
      <c r="TBR36" s="27"/>
      <c r="TBS36" s="28"/>
      <c r="TBT36" s="28"/>
      <c r="TBU36" s="28"/>
      <c r="TBV36" s="28"/>
      <c r="TBW36" s="7"/>
      <c r="TBX36" s="7"/>
      <c r="TBY36" s="6"/>
      <c r="TBZ36" s="6"/>
      <c r="TCA36" s="27"/>
      <c r="TCB36" s="27"/>
      <c r="TCC36" s="27"/>
      <c r="TCD36" s="27"/>
      <c r="TCE36" s="28"/>
      <c r="TCF36" s="28"/>
      <c r="TCG36" s="28"/>
      <c r="TCH36" s="28"/>
      <c r="TCI36" s="7"/>
      <c r="TCJ36" s="7"/>
      <c r="TCK36" s="6"/>
      <c r="TCL36" s="6"/>
      <c r="TCM36" s="27"/>
      <c r="TCN36" s="27"/>
      <c r="TCO36" s="27"/>
      <c r="TCP36" s="27"/>
      <c r="TCQ36" s="28"/>
      <c r="TCR36" s="28"/>
      <c r="TCS36" s="28"/>
      <c r="TCT36" s="28"/>
      <c r="TCU36" s="7"/>
      <c r="TCV36" s="7"/>
      <c r="TCW36" s="6"/>
      <c r="TCX36" s="6"/>
      <c r="TCY36" s="27"/>
      <c r="TCZ36" s="27"/>
      <c r="TDA36" s="27"/>
      <c r="TDB36" s="27"/>
      <c r="TDC36" s="28"/>
      <c r="TDD36" s="28"/>
      <c r="TDE36" s="28"/>
      <c r="TDF36" s="28"/>
      <c r="TDG36" s="7"/>
      <c r="TDH36" s="7"/>
      <c r="TDI36" s="6"/>
      <c r="TDJ36" s="6"/>
      <c r="TDK36" s="27"/>
      <c r="TDL36" s="27"/>
      <c r="TDM36" s="27"/>
      <c r="TDN36" s="27"/>
      <c r="TDO36" s="28"/>
      <c r="TDP36" s="28"/>
      <c r="TDQ36" s="28"/>
      <c r="TDR36" s="28"/>
      <c r="TDS36" s="7"/>
      <c r="TDT36" s="7"/>
      <c r="TDU36" s="6"/>
      <c r="TDV36" s="6"/>
      <c r="TDW36" s="27"/>
      <c r="TDX36" s="27"/>
      <c r="TDY36" s="27"/>
      <c r="TDZ36" s="27"/>
      <c r="TEA36" s="28"/>
      <c r="TEB36" s="28"/>
      <c r="TEC36" s="28"/>
      <c r="TED36" s="28"/>
      <c r="TEE36" s="7"/>
      <c r="TEF36" s="7"/>
      <c r="TEG36" s="6"/>
      <c r="TEH36" s="6"/>
      <c r="TEI36" s="27"/>
      <c r="TEJ36" s="27"/>
      <c r="TEK36" s="27"/>
      <c r="TEL36" s="27"/>
      <c r="TEM36" s="28"/>
      <c r="TEN36" s="28"/>
      <c r="TEO36" s="28"/>
      <c r="TEP36" s="28"/>
      <c r="TEQ36" s="7"/>
      <c r="TER36" s="7"/>
      <c r="TES36" s="6"/>
      <c r="TET36" s="6"/>
      <c r="TEU36" s="27"/>
      <c r="TEV36" s="27"/>
      <c r="TEW36" s="27"/>
      <c r="TEX36" s="27"/>
      <c r="TEY36" s="28"/>
      <c r="TEZ36" s="28"/>
      <c r="TFA36" s="28"/>
      <c r="TFB36" s="28"/>
      <c r="TFC36" s="7"/>
      <c r="TFD36" s="7"/>
      <c r="TFE36" s="6"/>
      <c r="TFF36" s="6"/>
      <c r="TFG36" s="27"/>
      <c r="TFH36" s="27"/>
      <c r="TFI36" s="27"/>
      <c r="TFJ36" s="27"/>
      <c r="TFK36" s="28"/>
      <c r="TFL36" s="28"/>
      <c r="TFM36" s="28"/>
      <c r="TFN36" s="28"/>
      <c r="TFO36" s="7"/>
      <c r="TFP36" s="7"/>
      <c r="TFQ36" s="6"/>
      <c r="TFR36" s="6"/>
      <c r="TFS36" s="27"/>
      <c r="TFT36" s="27"/>
      <c r="TFU36" s="27"/>
      <c r="TFV36" s="27"/>
      <c r="TFW36" s="28"/>
      <c r="TFX36" s="28"/>
      <c r="TFY36" s="28"/>
      <c r="TFZ36" s="28"/>
      <c r="TGA36" s="7"/>
      <c r="TGB36" s="7"/>
      <c r="TGC36" s="6"/>
      <c r="TGD36" s="6"/>
      <c r="TGE36" s="27"/>
      <c r="TGF36" s="27"/>
      <c r="TGG36" s="27"/>
      <c r="TGH36" s="27"/>
      <c r="TGI36" s="28"/>
      <c r="TGJ36" s="28"/>
      <c r="TGK36" s="28"/>
      <c r="TGL36" s="28"/>
      <c r="TGM36" s="7"/>
      <c r="TGN36" s="7"/>
      <c r="TGO36" s="6"/>
      <c r="TGP36" s="6"/>
      <c r="TGQ36" s="27"/>
      <c r="TGR36" s="27"/>
      <c r="TGS36" s="27"/>
      <c r="TGT36" s="27"/>
      <c r="TGU36" s="28"/>
      <c r="TGV36" s="28"/>
      <c r="TGW36" s="28"/>
      <c r="TGX36" s="28"/>
      <c r="TGY36" s="7"/>
      <c r="TGZ36" s="7"/>
      <c r="THA36" s="6"/>
      <c r="THB36" s="6"/>
      <c r="THC36" s="27"/>
      <c r="THD36" s="27"/>
      <c r="THE36" s="27"/>
      <c r="THF36" s="27"/>
      <c r="THG36" s="28"/>
      <c r="THH36" s="28"/>
      <c r="THI36" s="28"/>
      <c r="THJ36" s="28"/>
      <c r="THK36" s="7"/>
      <c r="THL36" s="7"/>
      <c r="THM36" s="6"/>
      <c r="THN36" s="6"/>
      <c r="THO36" s="27"/>
      <c r="THP36" s="27"/>
      <c r="THQ36" s="27"/>
      <c r="THR36" s="27"/>
      <c r="THS36" s="28"/>
      <c r="THT36" s="28"/>
      <c r="THU36" s="28"/>
      <c r="THV36" s="28"/>
      <c r="THW36" s="7"/>
      <c r="THX36" s="7"/>
      <c r="THY36" s="6"/>
      <c r="THZ36" s="6"/>
      <c r="TIA36" s="27"/>
      <c r="TIB36" s="27"/>
      <c r="TIC36" s="27"/>
      <c r="TID36" s="27"/>
      <c r="TIE36" s="28"/>
      <c r="TIF36" s="28"/>
      <c r="TIG36" s="28"/>
      <c r="TIH36" s="28"/>
      <c r="TII36" s="7"/>
      <c r="TIJ36" s="7"/>
      <c r="TIK36" s="6"/>
      <c r="TIL36" s="6"/>
      <c r="TIM36" s="27"/>
      <c r="TIN36" s="27"/>
      <c r="TIO36" s="27"/>
      <c r="TIP36" s="27"/>
      <c r="TIQ36" s="28"/>
      <c r="TIR36" s="28"/>
      <c r="TIS36" s="28"/>
      <c r="TIT36" s="28"/>
      <c r="TIU36" s="7"/>
      <c r="TIV36" s="7"/>
      <c r="TIW36" s="6"/>
      <c r="TIX36" s="6"/>
      <c r="TIY36" s="27"/>
      <c r="TIZ36" s="27"/>
      <c r="TJA36" s="27"/>
      <c r="TJB36" s="27"/>
      <c r="TJC36" s="28"/>
      <c r="TJD36" s="28"/>
      <c r="TJE36" s="28"/>
      <c r="TJF36" s="28"/>
      <c r="TJG36" s="7"/>
      <c r="TJH36" s="7"/>
      <c r="TJI36" s="6"/>
      <c r="TJJ36" s="6"/>
      <c r="TJK36" s="27"/>
      <c r="TJL36" s="27"/>
      <c r="TJM36" s="27"/>
      <c r="TJN36" s="27"/>
      <c r="TJO36" s="28"/>
      <c r="TJP36" s="28"/>
      <c r="TJQ36" s="28"/>
      <c r="TJR36" s="28"/>
      <c r="TJS36" s="7"/>
      <c r="TJT36" s="7"/>
      <c r="TJU36" s="6"/>
      <c r="TJV36" s="6"/>
      <c r="TJW36" s="27"/>
      <c r="TJX36" s="27"/>
      <c r="TJY36" s="27"/>
      <c r="TJZ36" s="27"/>
      <c r="TKA36" s="28"/>
      <c r="TKB36" s="28"/>
      <c r="TKC36" s="28"/>
      <c r="TKD36" s="28"/>
      <c r="TKE36" s="7"/>
      <c r="TKF36" s="7"/>
      <c r="TKG36" s="6"/>
      <c r="TKH36" s="6"/>
      <c r="TKI36" s="27"/>
      <c r="TKJ36" s="27"/>
      <c r="TKK36" s="27"/>
      <c r="TKL36" s="27"/>
      <c r="TKM36" s="28"/>
      <c r="TKN36" s="28"/>
      <c r="TKO36" s="28"/>
      <c r="TKP36" s="28"/>
      <c r="TKQ36" s="7"/>
      <c r="TKR36" s="7"/>
      <c r="TKS36" s="6"/>
      <c r="TKT36" s="6"/>
      <c r="TKU36" s="27"/>
      <c r="TKV36" s="27"/>
      <c r="TKW36" s="27"/>
      <c r="TKX36" s="27"/>
      <c r="TKY36" s="28"/>
      <c r="TKZ36" s="28"/>
      <c r="TLA36" s="28"/>
      <c r="TLB36" s="28"/>
      <c r="TLC36" s="7"/>
      <c r="TLD36" s="7"/>
      <c r="TLE36" s="6"/>
      <c r="TLF36" s="6"/>
      <c r="TLG36" s="27"/>
      <c r="TLH36" s="27"/>
      <c r="TLI36" s="27"/>
      <c r="TLJ36" s="27"/>
      <c r="TLK36" s="28"/>
      <c r="TLL36" s="28"/>
      <c r="TLM36" s="28"/>
      <c r="TLN36" s="28"/>
      <c r="TLO36" s="7"/>
      <c r="TLP36" s="7"/>
      <c r="TLQ36" s="6"/>
      <c r="TLR36" s="6"/>
      <c r="TLS36" s="27"/>
      <c r="TLT36" s="27"/>
      <c r="TLU36" s="27"/>
      <c r="TLV36" s="27"/>
      <c r="TLW36" s="28"/>
      <c r="TLX36" s="28"/>
      <c r="TLY36" s="28"/>
      <c r="TLZ36" s="28"/>
      <c r="TMA36" s="7"/>
      <c r="TMB36" s="7"/>
      <c r="TMC36" s="6"/>
      <c r="TMD36" s="6"/>
      <c r="TME36" s="27"/>
      <c r="TMF36" s="27"/>
      <c r="TMG36" s="27"/>
      <c r="TMH36" s="27"/>
      <c r="TMI36" s="28"/>
      <c r="TMJ36" s="28"/>
      <c r="TMK36" s="28"/>
      <c r="TML36" s="28"/>
      <c r="TMM36" s="7"/>
      <c r="TMN36" s="7"/>
      <c r="TMO36" s="6"/>
      <c r="TMP36" s="6"/>
      <c r="TMQ36" s="27"/>
      <c r="TMR36" s="27"/>
      <c r="TMS36" s="27"/>
      <c r="TMT36" s="27"/>
      <c r="TMU36" s="28"/>
      <c r="TMV36" s="28"/>
      <c r="TMW36" s="28"/>
      <c r="TMX36" s="28"/>
      <c r="TMY36" s="7"/>
      <c r="TMZ36" s="7"/>
      <c r="TNA36" s="6"/>
      <c r="TNB36" s="6"/>
      <c r="TNC36" s="27"/>
      <c r="TND36" s="27"/>
      <c r="TNE36" s="27"/>
      <c r="TNF36" s="27"/>
      <c r="TNG36" s="28"/>
      <c r="TNH36" s="28"/>
      <c r="TNI36" s="28"/>
      <c r="TNJ36" s="28"/>
      <c r="TNK36" s="7"/>
      <c r="TNL36" s="7"/>
      <c r="TNM36" s="6"/>
      <c r="TNN36" s="6"/>
      <c r="TNO36" s="27"/>
      <c r="TNP36" s="27"/>
      <c r="TNQ36" s="27"/>
      <c r="TNR36" s="27"/>
      <c r="TNS36" s="28"/>
      <c r="TNT36" s="28"/>
      <c r="TNU36" s="28"/>
      <c r="TNV36" s="28"/>
      <c r="TNW36" s="7"/>
      <c r="TNX36" s="7"/>
      <c r="TNY36" s="6"/>
      <c r="TNZ36" s="6"/>
      <c r="TOA36" s="27"/>
      <c r="TOB36" s="27"/>
      <c r="TOC36" s="27"/>
      <c r="TOD36" s="27"/>
      <c r="TOE36" s="28"/>
      <c r="TOF36" s="28"/>
      <c r="TOG36" s="28"/>
      <c r="TOH36" s="28"/>
      <c r="TOI36" s="7"/>
      <c r="TOJ36" s="7"/>
      <c r="TOK36" s="6"/>
      <c r="TOL36" s="6"/>
      <c r="TOM36" s="27"/>
      <c r="TON36" s="27"/>
      <c r="TOO36" s="27"/>
      <c r="TOP36" s="27"/>
      <c r="TOQ36" s="28"/>
      <c r="TOR36" s="28"/>
      <c r="TOS36" s="28"/>
      <c r="TOT36" s="28"/>
      <c r="TOU36" s="7"/>
      <c r="TOV36" s="7"/>
      <c r="TOW36" s="6"/>
      <c r="TOX36" s="6"/>
      <c r="TOY36" s="27"/>
      <c r="TOZ36" s="27"/>
      <c r="TPA36" s="27"/>
      <c r="TPB36" s="27"/>
      <c r="TPC36" s="28"/>
      <c r="TPD36" s="28"/>
      <c r="TPE36" s="28"/>
      <c r="TPF36" s="28"/>
      <c r="TPG36" s="7"/>
      <c r="TPH36" s="7"/>
      <c r="TPI36" s="6"/>
      <c r="TPJ36" s="6"/>
      <c r="TPK36" s="27"/>
      <c r="TPL36" s="27"/>
      <c r="TPM36" s="27"/>
      <c r="TPN36" s="27"/>
      <c r="TPO36" s="28"/>
      <c r="TPP36" s="28"/>
      <c r="TPQ36" s="28"/>
      <c r="TPR36" s="28"/>
      <c r="TPS36" s="7"/>
      <c r="TPT36" s="7"/>
      <c r="TPU36" s="6"/>
      <c r="TPV36" s="6"/>
      <c r="TPW36" s="27"/>
      <c r="TPX36" s="27"/>
      <c r="TPY36" s="27"/>
      <c r="TPZ36" s="27"/>
      <c r="TQA36" s="28"/>
      <c r="TQB36" s="28"/>
      <c r="TQC36" s="28"/>
      <c r="TQD36" s="28"/>
      <c r="TQE36" s="7"/>
      <c r="TQF36" s="7"/>
      <c r="TQG36" s="6"/>
      <c r="TQH36" s="6"/>
      <c r="TQI36" s="27"/>
      <c r="TQJ36" s="27"/>
      <c r="TQK36" s="27"/>
      <c r="TQL36" s="27"/>
      <c r="TQM36" s="28"/>
      <c r="TQN36" s="28"/>
      <c r="TQO36" s="28"/>
      <c r="TQP36" s="28"/>
      <c r="TQQ36" s="7"/>
      <c r="TQR36" s="7"/>
      <c r="TQS36" s="6"/>
      <c r="TQT36" s="6"/>
      <c r="TQU36" s="27"/>
      <c r="TQV36" s="27"/>
      <c r="TQW36" s="27"/>
      <c r="TQX36" s="27"/>
      <c r="TQY36" s="28"/>
      <c r="TQZ36" s="28"/>
      <c r="TRA36" s="28"/>
      <c r="TRB36" s="28"/>
      <c r="TRC36" s="7"/>
      <c r="TRD36" s="7"/>
      <c r="TRE36" s="6"/>
      <c r="TRF36" s="6"/>
      <c r="TRG36" s="27"/>
      <c r="TRH36" s="27"/>
      <c r="TRI36" s="27"/>
      <c r="TRJ36" s="27"/>
      <c r="TRK36" s="28"/>
      <c r="TRL36" s="28"/>
      <c r="TRM36" s="28"/>
      <c r="TRN36" s="28"/>
      <c r="TRO36" s="7"/>
      <c r="TRP36" s="7"/>
      <c r="TRQ36" s="6"/>
      <c r="TRR36" s="6"/>
      <c r="TRS36" s="27"/>
      <c r="TRT36" s="27"/>
      <c r="TRU36" s="27"/>
      <c r="TRV36" s="27"/>
      <c r="TRW36" s="28"/>
      <c r="TRX36" s="28"/>
      <c r="TRY36" s="28"/>
      <c r="TRZ36" s="28"/>
      <c r="TSA36" s="7"/>
      <c r="TSB36" s="7"/>
      <c r="TSC36" s="6"/>
      <c r="TSD36" s="6"/>
      <c r="TSE36" s="27"/>
      <c r="TSF36" s="27"/>
      <c r="TSG36" s="27"/>
      <c r="TSH36" s="27"/>
      <c r="TSI36" s="28"/>
      <c r="TSJ36" s="28"/>
      <c r="TSK36" s="28"/>
      <c r="TSL36" s="28"/>
      <c r="TSM36" s="7"/>
      <c r="TSN36" s="7"/>
      <c r="TSO36" s="6"/>
      <c r="TSP36" s="6"/>
      <c r="TSQ36" s="27"/>
      <c r="TSR36" s="27"/>
      <c r="TSS36" s="27"/>
      <c r="TST36" s="27"/>
      <c r="TSU36" s="28"/>
      <c r="TSV36" s="28"/>
      <c r="TSW36" s="28"/>
      <c r="TSX36" s="28"/>
      <c r="TSY36" s="7"/>
      <c r="TSZ36" s="7"/>
      <c r="TTA36" s="6"/>
      <c r="TTB36" s="6"/>
      <c r="TTC36" s="27"/>
      <c r="TTD36" s="27"/>
      <c r="TTE36" s="27"/>
      <c r="TTF36" s="27"/>
      <c r="TTG36" s="28"/>
      <c r="TTH36" s="28"/>
      <c r="TTI36" s="28"/>
      <c r="TTJ36" s="28"/>
      <c r="TTK36" s="7"/>
      <c r="TTL36" s="7"/>
      <c r="TTM36" s="6"/>
      <c r="TTN36" s="6"/>
      <c r="TTO36" s="27"/>
      <c r="TTP36" s="27"/>
      <c r="TTQ36" s="27"/>
      <c r="TTR36" s="27"/>
      <c r="TTS36" s="28"/>
      <c r="TTT36" s="28"/>
      <c r="TTU36" s="28"/>
      <c r="TTV36" s="28"/>
      <c r="TTW36" s="7"/>
      <c r="TTX36" s="7"/>
      <c r="TTY36" s="6"/>
      <c r="TTZ36" s="6"/>
      <c r="TUA36" s="27"/>
      <c r="TUB36" s="27"/>
      <c r="TUC36" s="27"/>
      <c r="TUD36" s="27"/>
      <c r="TUE36" s="28"/>
      <c r="TUF36" s="28"/>
      <c r="TUG36" s="28"/>
      <c r="TUH36" s="28"/>
      <c r="TUI36" s="7"/>
      <c r="TUJ36" s="7"/>
      <c r="TUK36" s="6"/>
      <c r="TUL36" s="6"/>
      <c r="TUM36" s="27"/>
      <c r="TUN36" s="27"/>
      <c r="TUO36" s="27"/>
      <c r="TUP36" s="27"/>
      <c r="TUQ36" s="28"/>
      <c r="TUR36" s="28"/>
      <c r="TUS36" s="28"/>
      <c r="TUT36" s="28"/>
      <c r="TUU36" s="7"/>
      <c r="TUV36" s="7"/>
      <c r="TUW36" s="6"/>
      <c r="TUX36" s="6"/>
      <c r="TUY36" s="27"/>
      <c r="TUZ36" s="27"/>
      <c r="TVA36" s="27"/>
      <c r="TVB36" s="27"/>
      <c r="TVC36" s="28"/>
      <c r="TVD36" s="28"/>
      <c r="TVE36" s="28"/>
      <c r="TVF36" s="28"/>
      <c r="TVG36" s="7"/>
      <c r="TVH36" s="7"/>
      <c r="TVI36" s="6"/>
      <c r="TVJ36" s="6"/>
      <c r="TVK36" s="27"/>
      <c r="TVL36" s="27"/>
      <c r="TVM36" s="27"/>
      <c r="TVN36" s="27"/>
      <c r="TVO36" s="28"/>
      <c r="TVP36" s="28"/>
      <c r="TVQ36" s="28"/>
      <c r="TVR36" s="28"/>
      <c r="TVS36" s="7"/>
      <c r="TVT36" s="7"/>
      <c r="TVU36" s="6"/>
      <c r="TVV36" s="6"/>
      <c r="TVW36" s="27"/>
      <c r="TVX36" s="27"/>
      <c r="TVY36" s="27"/>
      <c r="TVZ36" s="27"/>
      <c r="TWA36" s="28"/>
      <c r="TWB36" s="28"/>
      <c r="TWC36" s="28"/>
      <c r="TWD36" s="28"/>
      <c r="TWE36" s="7"/>
      <c r="TWF36" s="7"/>
      <c r="TWG36" s="6"/>
      <c r="TWH36" s="6"/>
      <c r="TWI36" s="27"/>
      <c r="TWJ36" s="27"/>
      <c r="TWK36" s="27"/>
      <c r="TWL36" s="27"/>
      <c r="TWM36" s="28"/>
      <c r="TWN36" s="28"/>
      <c r="TWO36" s="28"/>
      <c r="TWP36" s="28"/>
      <c r="TWQ36" s="7"/>
      <c r="TWR36" s="7"/>
      <c r="TWS36" s="6"/>
      <c r="TWT36" s="6"/>
      <c r="TWU36" s="27"/>
      <c r="TWV36" s="27"/>
      <c r="TWW36" s="27"/>
      <c r="TWX36" s="27"/>
      <c r="TWY36" s="28"/>
      <c r="TWZ36" s="28"/>
      <c r="TXA36" s="28"/>
      <c r="TXB36" s="28"/>
      <c r="TXC36" s="7"/>
      <c r="TXD36" s="7"/>
      <c r="TXE36" s="6"/>
      <c r="TXF36" s="6"/>
      <c r="TXG36" s="27"/>
      <c r="TXH36" s="27"/>
      <c r="TXI36" s="27"/>
      <c r="TXJ36" s="27"/>
      <c r="TXK36" s="28"/>
      <c r="TXL36" s="28"/>
      <c r="TXM36" s="28"/>
      <c r="TXN36" s="28"/>
      <c r="TXO36" s="7"/>
      <c r="TXP36" s="7"/>
      <c r="TXQ36" s="6"/>
      <c r="TXR36" s="6"/>
      <c r="TXS36" s="27"/>
      <c r="TXT36" s="27"/>
      <c r="TXU36" s="27"/>
      <c r="TXV36" s="27"/>
      <c r="TXW36" s="28"/>
      <c r="TXX36" s="28"/>
      <c r="TXY36" s="28"/>
      <c r="TXZ36" s="28"/>
      <c r="TYA36" s="7"/>
      <c r="TYB36" s="7"/>
      <c r="TYC36" s="6"/>
      <c r="TYD36" s="6"/>
      <c r="TYE36" s="27"/>
      <c r="TYF36" s="27"/>
      <c r="TYG36" s="27"/>
      <c r="TYH36" s="27"/>
      <c r="TYI36" s="28"/>
      <c r="TYJ36" s="28"/>
      <c r="TYK36" s="28"/>
      <c r="TYL36" s="28"/>
      <c r="TYM36" s="7"/>
      <c r="TYN36" s="7"/>
      <c r="TYO36" s="6"/>
      <c r="TYP36" s="6"/>
      <c r="TYQ36" s="27"/>
      <c r="TYR36" s="27"/>
      <c r="TYS36" s="27"/>
      <c r="TYT36" s="27"/>
      <c r="TYU36" s="28"/>
      <c r="TYV36" s="28"/>
      <c r="TYW36" s="28"/>
      <c r="TYX36" s="28"/>
      <c r="TYY36" s="7"/>
      <c r="TYZ36" s="7"/>
      <c r="TZA36" s="6"/>
      <c r="TZB36" s="6"/>
      <c r="TZC36" s="27"/>
      <c r="TZD36" s="27"/>
      <c r="TZE36" s="27"/>
      <c r="TZF36" s="27"/>
      <c r="TZG36" s="28"/>
      <c r="TZH36" s="28"/>
      <c r="TZI36" s="28"/>
      <c r="TZJ36" s="28"/>
      <c r="TZK36" s="7"/>
      <c r="TZL36" s="7"/>
      <c r="TZM36" s="6"/>
      <c r="TZN36" s="6"/>
      <c r="TZO36" s="27"/>
      <c r="TZP36" s="27"/>
      <c r="TZQ36" s="27"/>
      <c r="TZR36" s="27"/>
      <c r="TZS36" s="28"/>
      <c r="TZT36" s="28"/>
      <c r="TZU36" s="28"/>
      <c r="TZV36" s="28"/>
      <c r="TZW36" s="7"/>
      <c r="TZX36" s="7"/>
      <c r="TZY36" s="6"/>
      <c r="TZZ36" s="6"/>
      <c r="UAA36" s="27"/>
      <c r="UAB36" s="27"/>
      <c r="UAC36" s="27"/>
      <c r="UAD36" s="27"/>
      <c r="UAE36" s="28"/>
      <c r="UAF36" s="28"/>
      <c r="UAG36" s="28"/>
      <c r="UAH36" s="28"/>
      <c r="UAI36" s="7"/>
      <c r="UAJ36" s="7"/>
      <c r="UAK36" s="6"/>
      <c r="UAL36" s="6"/>
      <c r="UAM36" s="27"/>
      <c r="UAN36" s="27"/>
      <c r="UAO36" s="27"/>
      <c r="UAP36" s="27"/>
      <c r="UAQ36" s="28"/>
      <c r="UAR36" s="28"/>
      <c r="UAS36" s="28"/>
      <c r="UAT36" s="28"/>
      <c r="UAU36" s="7"/>
      <c r="UAV36" s="7"/>
      <c r="UAW36" s="6"/>
      <c r="UAX36" s="6"/>
      <c r="UAY36" s="27"/>
      <c r="UAZ36" s="27"/>
      <c r="UBA36" s="27"/>
      <c r="UBB36" s="27"/>
      <c r="UBC36" s="28"/>
      <c r="UBD36" s="28"/>
      <c r="UBE36" s="28"/>
      <c r="UBF36" s="28"/>
      <c r="UBG36" s="7"/>
      <c r="UBH36" s="7"/>
      <c r="UBI36" s="6"/>
      <c r="UBJ36" s="6"/>
      <c r="UBK36" s="27"/>
      <c r="UBL36" s="27"/>
      <c r="UBM36" s="27"/>
      <c r="UBN36" s="27"/>
      <c r="UBO36" s="28"/>
      <c r="UBP36" s="28"/>
      <c r="UBQ36" s="28"/>
      <c r="UBR36" s="28"/>
      <c r="UBS36" s="7"/>
      <c r="UBT36" s="7"/>
      <c r="UBU36" s="6"/>
      <c r="UBV36" s="6"/>
      <c r="UBW36" s="27"/>
      <c r="UBX36" s="27"/>
      <c r="UBY36" s="27"/>
      <c r="UBZ36" s="27"/>
      <c r="UCA36" s="28"/>
      <c r="UCB36" s="28"/>
      <c r="UCC36" s="28"/>
      <c r="UCD36" s="28"/>
      <c r="UCE36" s="7"/>
      <c r="UCF36" s="7"/>
      <c r="UCG36" s="6"/>
      <c r="UCH36" s="6"/>
      <c r="UCI36" s="27"/>
      <c r="UCJ36" s="27"/>
      <c r="UCK36" s="27"/>
      <c r="UCL36" s="27"/>
      <c r="UCM36" s="28"/>
      <c r="UCN36" s="28"/>
      <c r="UCO36" s="28"/>
      <c r="UCP36" s="28"/>
      <c r="UCQ36" s="7"/>
      <c r="UCR36" s="7"/>
      <c r="UCS36" s="6"/>
      <c r="UCT36" s="6"/>
      <c r="UCU36" s="27"/>
      <c r="UCV36" s="27"/>
      <c r="UCW36" s="27"/>
      <c r="UCX36" s="27"/>
      <c r="UCY36" s="28"/>
      <c r="UCZ36" s="28"/>
      <c r="UDA36" s="28"/>
      <c r="UDB36" s="28"/>
      <c r="UDC36" s="7"/>
      <c r="UDD36" s="7"/>
      <c r="UDE36" s="6"/>
      <c r="UDF36" s="6"/>
      <c r="UDG36" s="27"/>
      <c r="UDH36" s="27"/>
      <c r="UDI36" s="27"/>
      <c r="UDJ36" s="27"/>
      <c r="UDK36" s="28"/>
      <c r="UDL36" s="28"/>
      <c r="UDM36" s="28"/>
      <c r="UDN36" s="28"/>
      <c r="UDO36" s="7"/>
      <c r="UDP36" s="7"/>
      <c r="UDQ36" s="6"/>
      <c r="UDR36" s="6"/>
      <c r="UDS36" s="27"/>
      <c r="UDT36" s="27"/>
      <c r="UDU36" s="27"/>
      <c r="UDV36" s="27"/>
      <c r="UDW36" s="28"/>
      <c r="UDX36" s="28"/>
      <c r="UDY36" s="28"/>
      <c r="UDZ36" s="28"/>
      <c r="UEA36" s="7"/>
      <c r="UEB36" s="7"/>
      <c r="UEC36" s="6"/>
      <c r="UED36" s="6"/>
      <c r="UEE36" s="27"/>
      <c r="UEF36" s="27"/>
      <c r="UEG36" s="27"/>
      <c r="UEH36" s="27"/>
      <c r="UEI36" s="28"/>
      <c r="UEJ36" s="28"/>
      <c r="UEK36" s="28"/>
      <c r="UEL36" s="28"/>
      <c r="UEM36" s="7"/>
      <c r="UEN36" s="7"/>
      <c r="UEO36" s="6"/>
      <c r="UEP36" s="6"/>
      <c r="UEQ36" s="27"/>
      <c r="UER36" s="27"/>
      <c r="UES36" s="27"/>
      <c r="UET36" s="27"/>
      <c r="UEU36" s="28"/>
      <c r="UEV36" s="28"/>
      <c r="UEW36" s="28"/>
      <c r="UEX36" s="28"/>
      <c r="UEY36" s="7"/>
      <c r="UEZ36" s="7"/>
      <c r="UFA36" s="6"/>
      <c r="UFB36" s="6"/>
      <c r="UFC36" s="27"/>
      <c r="UFD36" s="27"/>
      <c r="UFE36" s="27"/>
      <c r="UFF36" s="27"/>
      <c r="UFG36" s="28"/>
      <c r="UFH36" s="28"/>
      <c r="UFI36" s="28"/>
      <c r="UFJ36" s="28"/>
      <c r="UFK36" s="7"/>
      <c r="UFL36" s="7"/>
      <c r="UFM36" s="6"/>
      <c r="UFN36" s="6"/>
      <c r="UFO36" s="27"/>
      <c r="UFP36" s="27"/>
      <c r="UFQ36" s="27"/>
      <c r="UFR36" s="27"/>
      <c r="UFS36" s="28"/>
      <c r="UFT36" s="28"/>
      <c r="UFU36" s="28"/>
      <c r="UFV36" s="28"/>
      <c r="UFW36" s="7"/>
      <c r="UFX36" s="7"/>
      <c r="UFY36" s="6"/>
      <c r="UFZ36" s="6"/>
      <c r="UGA36" s="27"/>
      <c r="UGB36" s="27"/>
      <c r="UGC36" s="27"/>
      <c r="UGD36" s="27"/>
      <c r="UGE36" s="28"/>
      <c r="UGF36" s="28"/>
      <c r="UGG36" s="28"/>
      <c r="UGH36" s="28"/>
      <c r="UGI36" s="7"/>
      <c r="UGJ36" s="7"/>
      <c r="UGK36" s="6"/>
      <c r="UGL36" s="6"/>
      <c r="UGM36" s="27"/>
      <c r="UGN36" s="27"/>
      <c r="UGO36" s="27"/>
      <c r="UGP36" s="27"/>
      <c r="UGQ36" s="28"/>
      <c r="UGR36" s="28"/>
      <c r="UGS36" s="28"/>
      <c r="UGT36" s="28"/>
      <c r="UGU36" s="7"/>
      <c r="UGV36" s="7"/>
      <c r="UGW36" s="6"/>
      <c r="UGX36" s="6"/>
      <c r="UGY36" s="27"/>
      <c r="UGZ36" s="27"/>
      <c r="UHA36" s="27"/>
      <c r="UHB36" s="27"/>
      <c r="UHC36" s="28"/>
      <c r="UHD36" s="28"/>
      <c r="UHE36" s="28"/>
      <c r="UHF36" s="28"/>
      <c r="UHG36" s="7"/>
      <c r="UHH36" s="7"/>
      <c r="UHI36" s="6"/>
      <c r="UHJ36" s="6"/>
      <c r="UHK36" s="27"/>
      <c r="UHL36" s="27"/>
      <c r="UHM36" s="27"/>
      <c r="UHN36" s="27"/>
      <c r="UHO36" s="28"/>
      <c r="UHP36" s="28"/>
      <c r="UHQ36" s="28"/>
      <c r="UHR36" s="28"/>
      <c r="UHS36" s="7"/>
      <c r="UHT36" s="7"/>
      <c r="UHU36" s="6"/>
      <c r="UHV36" s="6"/>
      <c r="UHW36" s="27"/>
      <c r="UHX36" s="27"/>
      <c r="UHY36" s="27"/>
      <c r="UHZ36" s="27"/>
      <c r="UIA36" s="28"/>
      <c r="UIB36" s="28"/>
      <c r="UIC36" s="28"/>
      <c r="UID36" s="28"/>
      <c r="UIE36" s="7"/>
      <c r="UIF36" s="7"/>
      <c r="UIG36" s="6"/>
      <c r="UIH36" s="6"/>
      <c r="UII36" s="27"/>
      <c r="UIJ36" s="27"/>
      <c r="UIK36" s="27"/>
      <c r="UIL36" s="27"/>
      <c r="UIM36" s="28"/>
      <c r="UIN36" s="28"/>
      <c r="UIO36" s="28"/>
      <c r="UIP36" s="28"/>
      <c r="UIQ36" s="7"/>
      <c r="UIR36" s="7"/>
      <c r="UIS36" s="6"/>
      <c r="UIT36" s="6"/>
      <c r="UIU36" s="27"/>
      <c r="UIV36" s="27"/>
      <c r="UIW36" s="27"/>
      <c r="UIX36" s="27"/>
      <c r="UIY36" s="28"/>
      <c r="UIZ36" s="28"/>
      <c r="UJA36" s="28"/>
      <c r="UJB36" s="28"/>
      <c r="UJC36" s="7"/>
      <c r="UJD36" s="7"/>
      <c r="UJE36" s="6"/>
      <c r="UJF36" s="6"/>
      <c r="UJG36" s="27"/>
      <c r="UJH36" s="27"/>
      <c r="UJI36" s="27"/>
      <c r="UJJ36" s="27"/>
      <c r="UJK36" s="28"/>
      <c r="UJL36" s="28"/>
      <c r="UJM36" s="28"/>
      <c r="UJN36" s="28"/>
      <c r="UJO36" s="7"/>
      <c r="UJP36" s="7"/>
      <c r="UJQ36" s="6"/>
      <c r="UJR36" s="6"/>
      <c r="UJS36" s="27"/>
      <c r="UJT36" s="27"/>
      <c r="UJU36" s="27"/>
      <c r="UJV36" s="27"/>
      <c r="UJW36" s="28"/>
      <c r="UJX36" s="28"/>
      <c r="UJY36" s="28"/>
      <c r="UJZ36" s="28"/>
      <c r="UKA36" s="7"/>
      <c r="UKB36" s="7"/>
      <c r="UKC36" s="6"/>
      <c r="UKD36" s="6"/>
      <c r="UKE36" s="27"/>
      <c r="UKF36" s="27"/>
      <c r="UKG36" s="27"/>
      <c r="UKH36" s="27"/>
      <c r="UKI36" s="28"/>
      <c r="UKJ36" s="28"/>
      <c r="UKK36" s="28"/>
      <c r="UKL36" s="28"/>
      <c r="UKM36" s="7"/>
      <c r="UKN36" s="7"/>
      <c r="UKO36" s="6"/>
      <c r="UKP36" s="6"/>
      <c r="UKQ36" s="27"/>
      <c r="UKR36" s="27"/>
      <c r="UKS36" s="27"/>
      <c r="UKT36" s="27"/>
      <c r="UKU36" s="28"/>
      <c r="UKV36" s="28"/>
      <c r="UKW36" s="28"/>
      <c r="UKX36" s="28"/>
      <c r="UKY36" s="7"/>
      <c r="UKZ36" s="7"/>
      <c r="ULA36" s="6"/>
      <c r="ULB36" s="6"/>
      <c r="ULC36" s="27"/>
      <c r="ULD36" s="27"/>
      <c r="ULE36" s="27"/>
      <c r="ULF36" s="27"/>
      <c r="ULG36" s="28"/>
      <c r="ULH36" s="28"/>
      <c r="ULI36" s="28"/>
      <c r="ULJ36" s="28"/>
      <c r="ULK36" s="7"/>
      <c r="ULL36" s="7"/>
      <c r="ULM36" s="6"/>
      <c r="ULN36" s="6"/>
      <c r="ULO36" s="27"/>
      <c r="ULP36" s="27"/>
      <c r="ULQ36" s="27"/>
      <c r="ULR36" s="27"/>
      <c r="ULS36" s="28"/>
      <c r="ULT36" s="28"/>
      <c r="ULU36" s="28"/>
      <c r="ULV36" s="28"/>
      <c r="ULW36" s="7"/>
      <c r="ULX36" s="7"/>
      <c r="ULY36" s="6"/>
      <c r="ULZ36" s="6"/>
      <c r="UMA36" s="27"/>
      <c r="UMB36" s="27"/>
      <c r="UMC36" s="27"/>
      <c r="UMD36" s="27"/>
      <c r="UME36" s="28"/>
      <c r="UMF36" s="28"/>
      <c r="UMG36" s="28"/>
      <c r="UMH36" s="28"/>
      <c r="UMI36" s="7"/>
      <c r="UMJ36" s="7"/>
      <c r="UMK36" s="6"/>
      <c r="UML36" s="6"/>
      <c r="UMM36" s="27"/>
      <c r="UMN36" s="27"/>
      <c r="UMO36" s="27"/>
      <c r="UMP36" s="27"/>
      <c r="UMQ36" s="28"/>
      <c r="UMR36" s="28"/>
      <c r="UMS36" s="28"/>
      <c r="UMT36" s="28"/>
      <c r="UMU36" s="7"/>
      <c r="UMV36" s="7"/>
      <c r="UMW36" s="6"/>
      <c r="UMX36" s="6"/>
      <c r="UMY36" s="27"/>
      <c r="UMZ36" s="27"/>
      <c r="UNA36" s="27"/>
      <c r="UNB36" s="27"/>
      <c r="UNC36" s="28"/>
      <c r="UND36" s="28"/>
      <c r="UNE36" s="28"/>
      <c r="UNF36" s="28"/>
      <c r="UNG36" s="7"/>
      <c r="UNH36" s="7"/>
      <c r="UNI36" s="6"/>
      <c r="UNJ36" s="6"/>
      <c r="UNK36" s="27"/>
      <c r="UNL36" s="27"/>
      <c r="UNM36" s="27"/>
      <c r="UNN36" s="27"/>
      <c r="UNO36" s="28"/>
      <c r="UNP36" s="28"/>
      <c r="UNQ36" s="28"/>
      <c r="UNR36" s="28"/>
      <c r="UNS36" s="7"/>
      <c r="UNT36" s="7"/>
      <c r="UNU36" s="6"/>
      <c r="UNV36" s="6"/>
      <c r="UNW36" s="27"/>
      <c r="UNX36" s="27"/>
      <c r="UNY36" s="27"/>
      <c r="UNZ36" s="27"/>
      <c r="UOA36" s="28"/>
      <c r="UOB36" s="28"/>
      <c r="UOC36" s="28"/>
      <c r="UOD36" s="28"/>
      <c r="UOE36" s="7"/>
      <c r="UOF36" s="7"/>
      <c r="UOG36" s="6"/>
      <c r="UOH36" s="6"/>
      <c r="UOI36" s="27"/>
      <c r="UOJ36" s="27"/>
      <c r="UOK36" s="27"/>
      <c r="UOL36" s="27"/>
      <c r="UOM36" s="28"/>
      <c r="UON36" s="28"/>
      <c r="UOO36" s="28"/>
      <c r="UOP36" s="28"/>
      <c r="UOQ36" s="7"/>
      <c r="UOR36" s="7"/>
      <c r="UOS36" s="6"/>
      <c r="UOT36" s="6"/>
      <c r="UOU36" s="27"/>
      <c r="UOV36" s="27"/>
      <c r="UOW36" s="27"/>
      <c r="UOX36" s="27"/>
      <c r="UOY36" s="28"/>
      <c r="UOZ36" s="28"/>
      <c r="UPA36" s="28"/>
      <c r="UPB36" s="28"/>
      <c r="UPC36" s="7"/>
      <c r="UPD36" s="7"/>
      <c r="UPE36" s="6"/>
      <c r="UPF36" s="6"/>
      <c r="UPG36" s="27"/>
      <c r="UPH36" s="27"/>
      <c r="UPI36" s="27"/>
      <c r="UPJ36" s="27"/>
      <c r="UPK36" s="28"/>
      <c r="UPL36" s="28"/>
      <c r="UPM36" s="28"/>
      <c r="UPN36" s="28"/>
      <c r="UPO36" s="7"/>
      <c r="UPP36" s="7"/>
      <c r="UPQ36" s="6"/>
      <c r="UPR36" s="6"/>
      <c r="UPS36" s="27"/>
      <c r="UPT36" s="27"/>
      <c r="UPU36" s="27"/>
      <c r="UPV36" s="27"/>
      <c r="UPW36" s="28"/>
      <c r="UPX36" s="28"/>
      <c r="UPY36" s="28"/>
      <c r="UPZ36" s="28"/>
      <c r="UQA36" s="7"/>
      <c r="UQB36" s="7"/>
      <c r="UQC36" s="6"/>
      <c r="UQD36" s="6"/>
      <c r="UQE36" s="27"/>
      <c r="UQF36" s="27"/>
      <c r="UQG36" s="27"/>
      <c r="UQH36" s="27"/>
      <c r="UQI36" s="28"/>
      <c r="UQJ36" s="28"/>
      <c r="UQK36" s="28"/>
      <c r="UQL36" s="28"/>
      <c r="UQM36" s="7"/>
      <c r="UQN36" s="7"/>
      <c r="UQO36" s="6"/>
      <c r="UQP36" s="6"/>
      <c r="UQQ36" s="27"/>
      <c r="UQR36" s="27"/>
      <c r="UQS36" s="27"/>
      <c r="UQT36" s="27"/>
      <c r="UQU36" s="28"/>
      <c r="UQV36" s="28"/>
      <c r="UQW36" s="28"/>
      <c r="UQX36" s="28"/>
      <c r="UQY36" s="7"/>
      <c r="UQZ36" s="7"/>
      <c r="URA36" s="6"/>
      <c r="URB36" s="6"/>
      <c r="URC36" s="27"/>
      <c r="URD36" s="27"/>
      <c r="URE36" s="27"/>
      <c r="URF36" s="27"/>
      <c r="URG36" s="28"/>
      <c r="URH36" s="28"/>
      <c r="URI36" s="28"/>
      <c r="URJ36" s="28"/>
      <c r="URK36" s="7"/>
      <c r="URL36" s="7"/>
      <c r="URM36" s="6"/>
      <c r="URN36" s="6"/>
      <c r="URO36" s="27"/>
      <c r="URP36" s="27"/>
      <c r="URQ36" s="27"/>
      <c r="URR36" s="27"/>
      <c r="URS36" s="28"/>
      <c r="URT36" s="28"/>
      <c r="URU36" s="28"/>
      <c r="URV36" s="28"/>
      <c r="URW36" s="7"/>
      <c r="URX36" s="7"/>
      <c r="URY36" s="6"/>
      <c r="URZ36" s="6"/>
      <c r="USA36" s="27"/>
      <c r="USB36" s="27"/>
      <c r="USC36" s="27"/>
      <c r="USD36" s="27"/>
      <c r="USE36" s="28"/>
      <c r="USF36" s="28"/>
      <c r="USG36" s="28"/>
      <c r="USH36" s="28"/>
      <c r="USI36" s="7"/>
      <c r="USJ36" s="7"/>
      <c r="USK36" s="6"/>
      <c r="USL36" s="6"/>
      <c r="USM36" s="27"/>
      <c r="USN36" s="27"/>
      <c r="USO36" s="27"/>
      <c r="USP36" s="27"/>
      <c r="USQ36" s="28"/>
      <c r="USR36" s="28"/>
      <c r="USS36" s="28"/>
      <c r="UST36" s="28"/>
      <c r="USU36" s="7"/>
      <c r="USV36" s="7"/>
      <c r="USW36" s="6"/>
      <c r="USX36" s="6"/>
      <c r="USY36" s="27"/>
      <c r="USZ36" s="27"/>
      <c r="UTA36" s="27"/>
      <c r="UTB36" s="27"/>
      <c r="UTC36" s="28"/>
      <c r="UTD36" s="28"/>
      <c r="UTE36" s="28"/>
      <c r="UTF36" s="28"/>
      <c r="UTG36" s="7"/>
      <c r="UTH36" s="7"/>
      <c r="UTI36" s="6"/>
      <c r="UTJ36" s="6"/>
      <c r="UTK36" s="27"/>
      <c r="UTL36" s="27"/>
      <c r="UTM36" s="27"/>
      <c r="UTN36" s="27"/>
      <c r="UTO36" s="28"/>
      <c r="UTP36" s="28"/>
      <c r="UTQ36" s="28"/>
      <c r="UTR36" s="28"/>
      <c r="UTS36" s="7"/>
      <c r="UTT36" s="7"/>
      <c r="UTU36" s="6"/>
      <c r="UTV36" s="6"/>
      <c r="UTW36" s="27"/>
      <c r="UTX36" s="27"/>
      <c r="UTY36" s="27"/>
      <c r="UTZ36" s="27"/>
      <c r="UUA36" s="28"/>
      <c r="UUB36" s="28"/>
      <c r="UUC36" s="28"/>
      <c r="UUD36" s="28"/>
      <c r="UUE36" s="7"/>
      <c r="UUF36" s="7"/>
      <c r="UUG36" s="6"/>
      <c r="UUH36" s="6"/>
      <c r="UUI36" s="27"/>
      <c r="UUJ36" s="27"/>
      <c r="UUK36" s="27"/>
      <c r="UUL36" s="27"/>
      <c r="UUM36" s="28"/>
      <c r="UUN36" s="28"/>
      <c r="UUO36" s="28"/>
      <c r="UUP36" s="28"/>
      <c r="UUQ36" s="7"/>
      <c r="UUR36" s="7"/>
      <c r="UUS36" s="6"/>
      <c r="UUT36" s="6"/>
      <c r="UUU36" s="27"/>
      <c r="UUV36" s="27"/>
      <c r="UUW36" s="27"/>
      <c r="UUX36" s="27"/>
      <c r="UUY36" s="28"/>
      <c r="UUZ36" s="28"/>
      <c r="UVA36" s="28"/>
      <c r="UVB36" s="28"/>
      <c r="UVC36" s="7"/>
      <c r="UVD36" s="7"/>
      <c r="UVE36" s="6"/>
      <c r="UVF36" s="6"/>
      <c r="UVG36" s="27"/>
      <c r="UVH36" s="27"/>
      <c r="UVI36" s="27"/>
      <c r="UVJ36" s="27"/>
      <c r="UVK36" s="28"/>
      <c r="UVL36" s="28"/>
      <c r="UVM36" s="28"/>
      <c r="UVN36" s="28"/>
      <c r="UVO36" s="7"/>
      <c r="UVP36" s="7"/>
      <c r="UVQ36" s="6"/>
      <c r="UVR36" s="6"/>
      <c r="UVS36" s="27"/>
      <c r="UVT36" s="27"/>
      <c r="UVU36" s="27"/>
      <c r="UVV36" s="27"/>
      <c r="UVW36" s="28"/>
      <c r="UVX36" s="28"/>
      <c r="UVY36" s="28"/>
      <c r="UVZ36" s="28"/>
      <c r="UWA36" s="7"/>
      <c r="UWB36" s="7"/>
      <c r="UWC36" s="6"/>
      <c r="UWD36" s="6"/>
      <c r="UWE36" s="27"/>
      <c r="UWF36" s="27"/>
      <c r="UWG36" s="27"/>
      <c r="UWH36" s="27"/>
      <c r="UWI36" s="28"/>
      <c r="UWJ36" s="28"/>
      <c r="UWK36" s="28"/>
      <c r="UWL36" s="28"/>
      <c r="UWM36" s="7"/>
      <c r="UWN36" s="7"/>
      <c r="UWO36" s="6"/>
      <c r="UWP36" s="6"/>
      <c r="UWQ36" s="27"/>
      <c r="UWR36" s="27"/>
      <c r="UWS36" s="27"/>
      <c r="UWT36" s="27"/>
      <c r="UWU36" s="28"/>
      <c r="UWV36" s="28"/>
      <c r="UWW36" s="28"/>
      <c r="UWX36" s="28"/>
      <c r="UWY36" s="7"/>
      <c r="UWZ36" s="7"/>
      <c r="UXA36" s="6"/>
      <c r="UXB36" s="6"/>
      <c r="UXC36" s="27"/>
      <c r="UXD36" s="27"/>
      <c r="UXE36" s="27"/>
      <c r="UXF36" s="27"/>
      <c r="UXG36" s="28"/>
      <c r="UXH36" s="28"/>
      <c r="UXI36" s="28"/>
      <c r="UXJ36" s="28"/>
      <c r="UXK36" s="7"/>
      <c r="UXL36" s="7"/>
      <c r="UXM36" s="6"/>
      <c r="UXN36" s="6"/>
      <c r="UXO36" s="27"/>
      <c r="UXP36" s="27"/>
      <c r="UXQ36" s="27"/>
      <c r="UXR36" s="27"/>
      <c r="UXS36" s="28"/>
      <c r="UXT36" s="28"/>
      <c r="UXU36" s="28"/>
      <c r="UXV36" s="28"/>
      <c r="UXW36" s="7"/>
      <c r="UXX36" s="7"/>
      <c r="UXY36" s="6"/>
      <c r="UXZ36" s="6"/>
      <c r="UYA36" s="27"/>
      <c r="UYB36" s="27"/>
      <c r="UYC36" s="27"/>
      <c r="UYD36" s="27"/>
      <c r="UYE36" s="28"/>
      <c r="UYF36" s="28"/>
      <c r="UYG36" s="28"/>
      <c r="UYH36" s="28"/>
      <c r="UYI36" s="7"/>
      <c r="UYJ36" s="7"/>
      <c r="UYK36" s="6"/>
      <c r="UYL36" s="6"/>
      <c r="UYM36" s="27"/>
      <c r="UYN36" s="27"/>
      <c r="UYO36" s="27"/>
      <c r="UYP36" s="27"/>
      <c r="UYQ36" s="28"/>
      <c r="UYR36" s="28"/>
      <c r="UYS36" s="28"/>
      <c r="UYT36" s="28"/>
      <c r="UYU36" s="7"/>
      <c r="UYV36" s="7"/>
      <c r="UYW36" s="6"/>
      <c r="UYX36" s="6"/>
      <c r="UYY36" s="27"/>
      <c r="UYZ36" s="27"/>
      <c r="UZA36" s="27"/>
      <c r="UZB36" s="27"/>
      <c r="UZC36" s="28"/>
      <c r="UZD36" s="28"/>
      <c r="UZE36" s="28"/>
      <c r="UZF36" s="28"/>
      <c r="UZG36" s="7"/>
      <c r="UZH36" s="7"/>
      <c r="UZI36" s="6"/>
      <c r="UZJ36" s="6"/>
      <c r="UZK36" s="27"/>
      <c r="UZL36" s="27"/>
      <c r="UZM36" s="27"/>
      <c r="UZN36" s="27"/>
      <c r="UZO36" s="28"/>
      <c r="UZP36" s="28"/>
      <c r="UZQ36" s="28"/>
      <c r="UZR36" s="28"/>
      <c r="UZS36" s="7"/>
      <c r="UZT36" s="7"/>
      <c r="UZU36" s="6"/>
      <c r="UZV36" s="6"/>
      <c r="UZW36" s="27"/>
      <c r="UZX36" s="27"/>
      <c r="UZY36" s="27"/>
      <c r="UZZ36" s="27"/>
      <c r="VAA36" s="28"/>
      <c r="VAB36" s="28"/>
      <c r="VAC36" s="28"/>
      <c r="VAD36" s="28"/>
      <c r="VAE36" s="7"/>
      <c r="VAF36" s="7"/>
      <c r="VAG36" s="6"/>
      <c r="VAH36" s="6"/>
      <c r="VAI36" s="27"/>
      <c r="VAJ36" s="27"/>
      <c r="VAK36" s="27"/>
      <c r="VAL36" s="27"/>
      <c r="VAM36" s="28"/>
      <c r="VAN36" s="28"/>
      <c r="VAO36" s="28"/>
      <c r="VAP36" s="28"/>
      <c r="VAQ36" s="7"/>
      <c r="VAR36" s="7"/>
      <c r="VAS36" s="6"/>
      <c r="VAT36" s="6"/>
      <c r="VAU36" s="27"/>
      <c r="VAV36" s="27"/>
      <c r="VAW36" s="27"/>
      <c r="VAX36" s="27"/>
      <c r="VAY36" s="28"/>
      <c r="VAZ36" s="28"/>
      <c r="VBA36" s="28"/>
      <c r="VBB36" s="28"/>
      <c r="VBC36" s="7"/>
      <c r="VBD36" s="7"/>
      <c r="VBE36" s="6"/>
      <c r="VBF36" s="6"/>
      <c r="VBG36" s="27"/>
      <c r="VBH36" s="27"/>
      <c r="VBI36" s="27"/>
      <c r="VBJ36" s="27"/>
      <c r="VBK36" s="28"/>
      <c r="VBL36" s="28"/>
      <c r="VBM36" s="28"/>
      <c r="VBN36" s="28"/>
      <c r="VBO36" s="7"/>
      <c r="VBP36" s="7"/>
      <c r="VBQ36" s="6"/>
      <c r="VBR36" s="6"/>
      <c r="VBS36" s="27"/>
      <c r="VBT36" s="27"/>
      <c r="VBU36" s="27"/>
      <c r="VBV36" s="27"/>
      <c r="VBW36" s="28"/>
      <c r="VBX36" s="28"/>
      <c r="VBY36" s="28"/>
      <c r="VBZ36" s="28"/>
      <c r="VCA36" s="7"/>
      <c r="VCB36" s="7"/>
      <c r="VCC36" s="6"/>
      <c r="VCD36" s="6"/>
      <c r="VCE36" s="27"/>
      <c r="VCF36" s="27"/>
      <c r="VCG36" s="27"/>
      <c r="VCH36" s="27"/>
      <c r="VCI36" s="28"/>
      <c r="VCJ36" s="28"/>
      <c r="VCK36" s="28"/>
      <c r="VCL36" s="28"/>
      <c r="VCM36" s="7"/>
      <c r="VCN36" s="7"/>
      <c r="VCO36" s="6"/>
      <c r="VCP36" s="6"/>
      <c r="VCQ36" s="27"/>
      <c r="VCR36" s="27"/>
      <c r="VCS36" s="27"/>
      <c r="VCT36" s="27"/>
      <c r="VCU36" s="28"/>
      <c r="VCV36" s="28"/>
      <c r="VCW36" s="28"/>
      <c r="VCX36" s="28"/>
      <c r="VCY36" s="7"/>
      <c r="VCZ36" s="7"/>
      <c r="VDA36" s="6"/>
      <c r="VDB36" s="6"/>
      <c r="VDC36" s="27"/>
      <c r="VDD36" s="27"/>
      <c r="VDE36" s="27"/>
      <c r="VDF36" s="27"/>
      <c r="VDG36" s="28"/>
      <c r="VDH36" s="28"/>
      <c r="VDI36" s="28"/>
      <c r="VDJ36" s="28"/>
      <c r="VDK36" s="7"/>
      <c r="VDL36" s="7"/>
      <c r="VDM36" s="6"/>
      <c r="VDN36" s="6"/>
      <c r="VDO36" s="27"/>
      <c r="VDP36" s="27"/>
      <c r="VDQ36" s="27"/>
      <c r="VDR36" s="27"/>
      <c r="VDS36" s="28"/>
      <c r="VDT36" s="28"/>
      <c r="VDU36" s="28"/>
      <c r="VDV36" s="28"/>
      <c r="VDW36" s="7"/>
      <c r="VDX36" s="7"/>
      <c r="VDY36" s="6"/>
      <c r="VDZ36" s="6"/>
      <c r="VEA36" s="27"/>
      <c r="VEB36" s="27"/>
      <c r="VEC36" s="27"/>
      <c r="VED36" s="27"/>
      <c r="VEE36" s="28"/>
      <c r="VEF36" s="28"/>
      <c r="VEG36" s="28"/>
      <c r="VEH36" s="28"/>
      <c r="VEI36" s="7"/>
      <c r="VEJ36" s="7"/>
      <c r="VEK36" s="6"/>
      <c r="VEL36" s="6"/>
      <c r="VEM36" s="27"/>
      <c r="VEN36" s="27"/>
      <c r="VEO36" s="27"/>
      <c r="VEP36" s="27"/>
      <c r="VEQ36" s="28"/>
      <c r="VER36" s="28"/>
      <c r="VES36" s="28"/>
      <c r="VET36" s="28"/>
      <c r="VEU36" s="7"/>
      <c r="VEV36" s="7"/>
      <c r="VEW36" s="6"/>
      <c r="VEX36" s="6"/>
      <c r="VEY36" s="27"/>
      <c r="VEZ36" s="27"/>
      <c r="VFA36" s="27"/>
      <c r="VFB36" s="27"/>
      <c r="VFC36" s="28"/>
      <c r="VFD36" s="28"/>
      <c r="VFE36" s="28"/>
      <c r="VFF36" s="28"/>
      <c r="VFG36" s="7"/>
      <c r="VFH36" s="7"/>
      <c r="VFI36" s="6"/>
      <c r="VFJ36" s="6"/>
      <c r="VFK36" s="27"/>
      <c r="VFL36" s="27"/>
      <c r="VFM36" s="27"/>
      <c r="VFN36" s="27"/>
      <c r="VFO36" s="28"/>
      <c r="VFP36" s="28"/>
      <c r="VFQ36" s="28"/>
      <c r="VFR36" s="28"/>
      <c r="VFS36" s="7"/>
      <c r="VFT36" s="7"/>
      <c r="VFU36" s="6"/>
      <c r="VFV36" s="6"/>
      <c r="VFW36" s="27"/>
      <c r="VFX36" s="27"/>
      <c r="VFY36" s="27"/>
      <c r="VFZ36" s="27"/>
      <c r="VGA36" s="28"/>
      <c r="VGB36" s="28"/>
      <c r="VGC36" s="28"/>
      <c r="VGD36" s="28"/>
      <c r="VGE36" s="7"/>
      <c r="VGF36" s="7"/>
      <c r="VGG36" s="6"/>
      <c r="VGH36" s="6"/>
      <c r="VGI36" s="27"/>
      <c r="VGJ36" s="27"/>
      <c r="VGK36" s="27"/>
      <c r="VGL36" s="27"/>
      <c r="VGM36" s="28"/>
      <c r="VGN36" s="28"/>
      <c r="VGO36" s="28"/>
      <c r="VGP36" s="28"/>
      <c r="VGQ36" s="7"/>
      <c r="VGR36" s="7"/>
      <c r="VGS36" s="6"/>
      <c r="VGT36" s="6"/>
      <c r="VGU36" s="27"/>
      <c r="VGV36" s="27"/>
      <c r="VGW36" s="27"/>
      <c r="VGX36" s="27"/>
      <c r="VGY36" s="28"/>
      <c r="VGZ36" s="28"/>
      <c r="VHA36" s="28"/>
      <c r="VHB36" s="28"/>
      <c r="VHC36" s="7"/>
      <c r="VHD36" s="7"/>
      <c r="VHE36" s="6"/>
      <c r="VHF36" s="6"/>
      <c r="VHG36" s="27"/>
      <c r="VHH36" s="27"/>
      <c r="VHI36" s="27"/>
      <c r="VHJ36" s="27"/>
      <c r="VHK36" s="28"/>
      <c r="VHL36" s="28"/>
      <c r="VHM36" s="28"/>
      <c r="VHN36" s="28"/>
      <c r="VHO36" s="7"/>
      <c r="VHP36" s="7"/>
      <c r="VHQ36" s="6"/>
      <c r="VHR36" s="6"/>
      <c r="VHS36" s="27"/>
      <c r="VHT36" s="27"/>
      <c r="VHU36" s="27"/>
      <c r="VHV36" s="27"/>
      <c r="VHW36" s="28"/>
      <c r="VHX36" s="28"/>
      <c r="VHY36" s="28"/>
      <c r="VHZ36" s="28"/>
      <c r="VIA36" s="7"/>
      <c r="VIB36" s="7"/>
      <c r="VIC36" s="6"/>
      <c r="VID36" s="6"/>
      <c r="VIE36" s="27"/>
      <c r="VIF36" s="27"/>
      <c r="VIG36" s="27"/>
      <c r="VIH36" s="27"/>
      <c r="VII36" s="28"/>
      <c r="VIJ36" s="28"/>
      <c r="VIK36" s="28"/>
      <c r="VIL36" s="28"/>
      <c r="VIM36" s="7"/>
      <c r="VIN36" s="7"/>
      <c r="VIO36" s="6"/>
      <c r="VIP36" s="6"/>
      <c r="VIQ36" s="27"/>
      <c r="VIR36" s="27"/>
      <c r="VIS36" s="27"/>
      <c r="VIT36" s="27"/>
      <c r="VIU36" s="28"/>
      <c r="VIV36" s="28"/>
      <c r="VIW36" s="28"/>
      <c r="VIX36" s="28"/>
      <c r="VIY36" s="7"/>
      <c r="VIZ36" s="7"/>
      <c r="VJA36" s="6"/>
      <c r="VJB36" s="6"/>
      <c r="VJC36" s="27"/>
      <c r="VJD36" s="27"/>
      <c r="VJE36" s="27"/>
      <c r="VJF36" s="27"/>
      <c r="VJG36" s="28"/>
      <c r="VJH36" s="28"/>
      <c r="VJI36" s="28"/>
      <c r="VJJ36" s="28"/>
      <c r="VJK36" s="7"/>
      <c r="VJL36" s="7"/>
      <c r="VJM36" s="6"/>
      <c r="VJN36" s="6"/>
      <c r="VJO36" s="27"/>
      <c r="VJP36" s="27"/>
      <c r="VJQ36" s="27"/>
      <c r="VJR36" s="27"/>
      <c r="VJS36" s="28"/>
      <c r="VJT36" s="28"/>
      <c r="VJU36" s="28"/>
      <c r="VJV36" s="28"/>
      <c r="VJW36" s="7"/>
      <c r="VJX36" s="7"/>
      <c r="VJY36" s="6"/>
      <c r="VJZ36" s="6"/>
      <c r="VKA36" s="27"/>
      <c r="VKB36" s="27"/>
      <c r="VKC36" s="27"/>
      <c r="VKD36" s="27"/>
      <c r="VKE36" s="28"/>
      <c r="VKF36" s="28"/>
      <c r="VKG36" s="28"/>
      <c r="VKH36" s="28"/>
      <c r="VKI36" s="7"/>
      <c r="VKJ36" s="7"/>
      <c r="VKK36" s="6"/>
      <c r="VKL36" s="6"/>
      <c r="VKM36" s="27"/>
      <c r="VKN36" s="27"/>
      <c r="VKO36" s="27"/>
      <c r="VKP36" s="27"/>
      <c r="VKQ36" s="28"/>
      <c r="VKR36" s="28"/>
      <c r="VKS36" s="28"/>
      <c r="VKT36" s="28"/>
      <c r="VKU36" s="7"/>
      <c r="VKV36" s="7"/>
      <c r="VKW36" s="6"/>
      <c r="VKX36" s="6"/>
      <c r="VKY36" s="27"/>
      <c r="VKZ36" s="27"/>
      <c r="VLA36" s="27"/>
      <c r="VLB36" s="27"/>
      <c r="VLC36" s="28"/>
      <c r="VLD36" s="28"/>
      <c r="VLE36" s="28"/>
      <c r="VLF36" s="28"/>
      <c r="VLG36" s="7"/>
      <c r="VLH36" s="7"/>
      <c r="VLI36" s="6"/>
      <c r="VLJ36" s="6"/>
      <c r="VLK36" s="27"/>
      <c r="VLL36" s="27"/>
      <c r="VLM36" s="27"/>
      <c r="VLN36" s="27"/>
      <c r="VLO36" s="28"/>
      <c r="VLP36" s="28"/>
      <c r="VLQ36" s="28"/>
      <c r="VLR36" s="28"/>
      <c r="VLS36" s="7"/>
      <c r="VLT36" s="7"/>
      <c r="VLU36" s="6"/>
      <c r="VLV36" s="6"/>
      <c r="VLW36" s="27"/>
      <c r="VLX36" s="27"/>
      <c r="VLY36" s="27"/>
      <c r="VLZ36" s="27"/>
      <c r="VMA36" s="28"/>
      <c r="VMB36" s="28"/>
      <c r="VMC36" s="28"/>
      <c r="VMD36" s="28"/>
      <c r="VME36" s="7"/>
      <c r="VMF36" s="7"/>
      <c r="VMG36" s="6"/>
      <c r="VMH36" s="6"/>
      <c r="VMI36" s="27"/>
      <c r="VMJ36" s="27"/>
      <c r="VMK36" s="27"/>
      <c r="VML36" s="27"/>
      <c r="VMM36" s="28"/>
      <c r="VMN36" s="28"/>
      <c r="VMO36" s="28"/>
      <c r="VMP36" s="28"/>
      <c r="VMQ36" s="7"/>
      <c r="VMR36" s="7"/>
      <c r="VMS36" s="6"/>
      <c r="VMT36" s="6"/>
      <c r="VMU36" s="27"/>
      <c r="VMV36" s="27"/>
      <c r="VMW36" s="27"/>
      <c r="VMX36" s="27"/>
      <c r="VMY36" s="28"/>
      <c r="VMZ36" s="28"/>
      <c r="VNA36" s="28"/>
      <c r="VNB36" s="28"/>
      <c r="VNC36" s="7"/>
      <c r="VND36" s="7"/>
      <c r="VNE36" s="6"/>
      <c r="VNF36" s="6"/>
      <c r="VNG36" s="27"/>
      <c r="VNH36" s="27"/>
      <c r="VNI36" s="27"/>
      <c r="VNJ36" s="27"/>
      <c r="VNK36" s="28"/>
      <c r="VNL36" s="28"/>
      <c r="VNM36" s="28"/>
      <c r="VNN36" s="28"/>
      <c r="VNO36" s="7"/>
      <c r="VNP36" s="7"/>
      <c r="VNQ36" s="6"/>
      <c r="VNR36" s="6"/>
      <c r="VNS36" s="27"/>
      <c r="VNT36" s="27"/>
      <c r="VNU36" s="27"/>
      <c r="VNV36" s="27"/>
      <c r="VNW36" s="28"/>
      <c r="VNX36" s="28"/>
      <c r="VNY36" s="28"/>
      <c r="VNZ36" s="28"/>
      <c r="VOA36" s="7"/>
      <c r="VOB36" s="7"/>
      <c r="VOC36" s="6"/>
      <c r="VOD36" s="6"/>
      <c r="VOE36" s="27"/>
      <c r="VOF36" s="27"/>
      <c r="VOG36" s="27"/>
      <c r="VOH36" s="27"/>
      <c r="VOI36" s="28"/>
      <c r="VOJ36" s="28"/>
      <c r="VOK36" s="28"/>
      <c r="VOL36" s="28"/>
      <c r="VOM36" s="7"/>
      <c r="VON36" s="7"/>
      <c r="VOO36" s="6"/>
      <c r="VOP36" s="6"/>
      <c r="VOQ36" s="27"/>
      <c r="VOR36" s="27"/>
      <c r="VOS36" s="27"/>
      <c r="VOT36" s="27"/>
      <c r="VOU36" s="28"/>
      <c r="VOV36" s="28"/>
      <c r="VOW36" s="28"/>
      <c r="VOX36" s="28"/>
      <c r="VOY36" s="7"/>
      <c r="VOZ36" s="7"/>
      <c r="VPA36" s="6"/>
      <c r="VPB36" s="6"/>
      <c r="VPC36" s="27"/>
      <c r="VPD36" s="27"/>
      <c r="VPE36" s="27"/>
      <c r="VPF36" s="27"/>
      <c r="VPG36" s="28"/>
      <c r="VPH36" s="28"/>
      <c r="VPI36" s="28"/>
      <c r="VPJ36" s="28"/>
      <c r="VPK36" s="7"/>
      <c r="VPL36" s="7"/>
      <c r="VPM36" s="6"/>
      <c r="VPN36" s="6"/>
      <c r="VPO36" s="27"/>
      <c r="VPP36" s="27"/>
      <c r="VPQ36" s="27"/>
      <c r="VPR36" s="27"/>
      <c r="VPS36" s="28"/>
      <c r="VPT36" s="28"/>
      <c r="VPU36" s="28"/>
      <c r="VPV36" s="28"/>
      <c r="VPW36" s="7"/>
      <c r="VPX36" s="7"/>
      <c r="VPY36" s="6"/>
      <c r="VPZ36" s="6"/>
      <c r="VQA36" s="27"/>
      <c r="VQB36" s="27"/>
      <c r="VQC36" s="27"/>
      <c r="VQD36" s="27"/>
      <c r="VQE36" s="28"/>
      <c r="VQF36" s="28"/>
      <c r="VQG36" s="28"/>
      <c r="VQH36" s="28"/>
      <c r="VQI36" s="7"/>
      <c r="VQJ36" s="7"/>
      <c r="VQK36" s="6"/>
      <c r="VQL36" s="6"/>
      <c r="VQM36" s="27"/>
      <c r="VQN36" s="27"/>
      <c r="VQO36" s="27"/>
      <c r="VQP36" s="27"/>
      <c r="VQQ36" s="28"/>
      <c r="VQR36" s="28"/>
      <c r="VQS36" s="28"/>
      <c r="VQT36" s="28"/>
      <c r="VQU36" s="7"/>
      <c r="VQV36" s="7"/>
      <c r="VQW36" s="6"/>
      <c r="VQX36" s="6"/>
      <c r="VQY36" s="27"/>
      <c r="VQZ36" s="27"/>
      <c r="VRA36" s="27"/>
      <c r="VRB36" s="27"/>
      <c r="VRC36" s="28"/>
      <c r="VRD36" s="28"/>
      <c r="VRE36" s="28"/>
      <c r="VRF36" s="28"/>
      <c r="VRG36" s="7"/>
      <c r="VRH36" s="7"/>
      <c r="VRI36" s="6"/>
      <c r="VRJ36" s="6"/>
      <c r="VRK36" s="27"/>
      <c r="VRL36" s="27"/>
      <c r="VRM36" s="27"/>
      <c r="VRN36" s="27"/>
      <c r="VRO36" s="28"/>
      <c r="VRP36" s="28"/>
      <c r="VRQ36" s="28"/>
      <c r="VRR36" s="28"/>
      <c r="VRS36" s="7"/>
      <c r="VRT36" s="7"/>
      <c r="VRU36" s="6"/>
      <c r="VRV36" s="6"/>
      <c r="VRW36" s="27"/>
      <c r="VRX36" s="27"/>
      <c r="VRY36" s="27"/>
      <c r="VRZ36" s="27"/>
      <c r="VSA36" s="28"/>
      <c r="VSB36" s="28"/>
      <c r="VSC36" s="28"/>
      <c r="VSD36" s="28"/>
      <c r="VSE36" s="7"/>
      <c r="VSF36" s="7"/>
      <c r="VSG36" s="6"/>
      <c r="VSH36" s="6"/>
      <c r="VSI36" s="27"/>
      <c r="VSJ36" s="27"/>
      <c r="VSK36" s="27"/>
      <c r="VSL36" s="27"/>
      <c r="VSM36" s="28"/>
      <c r="VSN36" s="28"/>
      <c r="VSO36" s="28"/>
      <c r="VSP36" s="28"/>
      <c r="VSQ36" s="7"/>
      <c r="VSR36" s="7"/>
      <c r="VSS36" s="6"/>
      <c r="VST36" s="6"/>
      <c r="VSU36" s="27"/>
      <c r="VSV36" s="27"/>
      <c r="VSW36" s="27"/>
      <c r="VSX36" s="27"/>
      <c r="VSY36" s="28"/>
      <c r="VSZ36" s="28"/>
      <c r="VTA36" s="28"/>
      <c r="VTB36" s="28"/>
      <c r="VTC36" s="7"/>
      <c r="VTD36" s="7"/>
      <c r="VTE36" s="6"/>
      <c r="VTF36" s="6"/>
      <c r="VTG36" s="27"/>
      <c r="VTH36" s="27"/>
      <c r="VTI36" s="27"/>
      <c r="VTJ36" s="27"/>
      <c r="VTK36" s="28"/>
      <c r="VTL36" s="28"/>
      <c r="VTM36" s="28"/>
      <c r="VTN36" s="28"/>
      <c r="VTO36" s="7"/>
      <c r="VTP36" s="7"/>
      <c r="VTQ36" s="6"/>
      <c r="VTR36" s="6"/>
      <c r="VTS36" s="27"/>
      <c r="VTT36" s="27"/>
      <c r="VTU36" s="27"/>
      <c r="VTV36" s="27"/>
      <c r="VTW36" s="28"/>
      <c r="VTX36" s="28"/>
      <c r="VTY36" s="28"/>
      <c r="VTZ36" s="28"/>
      <c r="VUA36" s="7"/>
      <c r="VUB36" s="7"/>
      <c r="VUC36" s="6"/>
      <c r="VUD36" s="6"/>
      <c r="VUE36" s="27"/>
      <c r="VUF36" s="27"/>
      <c r="VUG36" s="27"/>
      <c r="VUH36" s="27"/>
      <c r="VUI36" s="28"/>
      <c r="VUJ36" s="28"/>
      <c r="VUK36" s="28"/>
      <c r="VUL36" s="28"/>
      <c r="VUM36" s="7"/>
      <c r="VUN36" s="7"/>
      <c r="VUO36" s="6"/>
      <c r="VUP36" s="6"/>
      <c r="VUQ36" s="27"/>
      <c r="VUR36" s="27"/>
      <c r="VUS36" s="27"/>
      <c r="VUT36" s="27"/>
      <c r="VUU36" s="28"/>
      <c r="VUV36" s="28"/>
      <c r="VUW36" s="28"/>
      <c r="VUX36" s="28"/>
      <c r="VUY36" s="7"/>
      <c r="VUZ36" s="7"/>
      <c r="VVA36" s="6"/>
      <c r="VVB36" s="6"/>
      <c r="VVC36" s="27"/>
      <c r="VVD36" s="27"/>
      <c r="VVE36" s="27"/>
      <c r="VVF36" s="27"/>
      <c r="VVG36" s="28"/>
      <c r="VVH36" s="28"/>
      <c r="VVI36" s="28"/>
      <c r="VVJ36" s="28"/>
      <c r="VVK36" s="7"/>
      <c r="VVL36" s="7"/>
      <c r="VVM36" s="6"/>
      <c r="VVN36" s="6"/>
      <c r="VVO36" s="27"/>
      <c r="VVP36" s="27"/>
      <c r="VVQ36" s="27"/>
      <c r="VVR36" s="27"/>
      <c r="VVS36" s="28"/>
      <c r="VVT36" s="28"/>
      <c r="VVU36" s="28"/>
      <c r="VVV36" s="28"/>
      <c r="VVW36" s="7"/>
      <c r="VVX36" s="7"/>
      <c r="VVY36" s="6"/>
      <c r="VVZ36" s="6"/>
      <c r="VWA36" s="27"/>
      <c r="VWB36" s="27"/>
      <c r="VWC36" s="27"/>
      <c r="VWD36" s="27"/>
      <c r="VWE36" s="28"/>
      <c r="VWF36" s="28"/>
      <c r="VWG36" s="28"/>
      <c r="VWH36" s="28"/>
      <c r="VWI36" s="7"/>
      <c r="VWJ36" s="7"/>
      <c r="VWK36" s="6"/>
      <c r="VWL36" s="6"/>
      <c r="VWM36" s="27"/>
      <c r="VWN36" s="27"/>
      <c r="VWO36" s="27"/>
      <c r="VWP36" s="27"/>
      <c r="VWQ36" s="28"/>
      <c r="VWR36" s="28"/>
      <c r="VWS36" s="28"/>
      <c r="VWT36" s="28"/>
      <c r="VWU36" s="7"/>
      <c r="VWV36" s="7"/>
      <c r="VWW36" s="6"/>
      <c r="VWX36" s="6"/>
      <c r="VWY36" s="27"/>
      <c r="VWZ36" s="27"/>
      <c r="VXA36" s="27"/>
      <c r="VXB36" s="27"/>
      <c r="VXC36" s="28"/>
      <c r="VXD36" s="28"/>
      <c r="VXE36" s="28"/>
      <c r="VXF36" s="28"/>
      <c r="VXG36" s="7"/>
      <c r="VXH36" s="7"/>
      <c r="VXI36" s="6"/>
      <c r="VXJ36" s="6"/>
      <c r="VXK36" s="27"/>
      <c r="VXL36" s="27"/>
      <c r="VXM36" s="27"/>
      <c r="VXN36" s="27"/>
      <c r="VXO36" s="28"/>
      <c r="VXP36" s="28"/>
      <c r="VXQ36" s="28"/>
      <c r="VXR36" s="28"/>
      <c r="VXS36" s="7"/>
      <c r="VXT36" s="7"/>
      <c r="VXU36" s="6"/>
      <c r="VXV36" s="6"/>
      <c r="VXW36" s="27"/>
      <c r="VXX36" s="27"/>
      <c r="VXY36" s="27"/>
      <c r="VXZ36" s="27"/>
      <c r="VYA36" s="28"/>
      <c r="VYB36" s="28"/>
      <c r="VYC36" s="28"/>
      <c r="VYD36" s="28"/>
      <c r="VYE36" s="7"/>
      <c r="VYF36" s="7"/>
      <c r="VYG36" s="6"/>
      <c r="VYH36" s="6"/>
      <c r="VYI36" s="27"/>
      <c r="VYJ36" s="27"/>
      <c r="VYK36" s="27"/>
      <c r="VYL36" s="27"/>
      <c r="VYM36" s="28"/>
      <c r="VYN36" s="28"/>
      <c r="VYO36" s="28"/>
      <c r="VYP36" s="28"/>
      <c r="VYQ36" s="7"/>
      <c r="VYR36" s="7"/>
      <c r="VYS36" s="6"/>
      <c r="VYT36" s="6"/>
      <c r="VYU36" s="27"/>
      <c r="VYV36" s="27"/>
      <c r="VYW36" s="27"/>
      <c r="VYX36" s="27"/>
      <c r="VYY36" s="28"/>
      <c r="VYZ36" s="28"/>
      <c r="VZA36" s="28"/>
      <c r="VZB36" s="28"/>
      <c r="VZC36" s="7"/>
      <c r="VZD36" s="7"/>
      <c r="VZE36" s="6"/>
      <c r="VZF36" s="6"/>
      <c r="VZG36" s="27"/>
      <c r="VZH36" s="27"/>
      <c r="VZI36" s="27"/>
      <c r="VZJ36" s="27"/>
      <c r="VZK36" s="28"/>
      <c r="VZL36" s="28"/>
      <c r="VZM36" s="28"/>
      <c r="VZN36" s="28"/>
      <c r="VZO36" s="7"/>
      <c r="VZP36" s="7"/>
      <c r="VZQ36" s="6"/>
      <c r="VZR36" s="6"/>
      <c r="VZS36" s="27"/>
      <c r="VZT36" s="27"/>
      <c r="VZU36" s="27"/>
      <c r="VZV36" s="27"/>
      <c r="VZW36" s="28"/>
      <c r="VZX36" s="28"/>
      <c r="VZY36" s="28"/>
      <c r="VZZ36" s="28"/>
      <c r="WAA36" s="7"/>
      <c r="WAB36" s="7"/>
      <c r="WAC36" s="6"/>
      <c r="WAD36" s="6"/>
      <c r="WAE36" s="27"/>
      <c r="WAF36" s="27"/>
      <c r="WAG36" s="27"/>
      <c r="WAH36" s="27"/>
      <c r="WAI36" s="28"/>
      <c r="WAJ36" s="28"/>
      <c r="WAK36" s="28"/>
      <c r="WAL36" s="28"/>
      <c r="WAM36" s="7"/>
      <c r="WAN36" s="7"/>
      <c r="WAO36" s="6"/>
      <c r="WAP36" s="6"/>
      <c r="WAQ36" s="27"/>
      <c r="WAR36" s="27"/>
      <c r="WAS36" s="27"/>
      <c r="WAT36" s="27"/>
      <c r="WAU36" s="28"/>
      <c r="WAV36" s="28"/>
      <c r="WAW36" s="28"/>
      <c r="WAX36" s="28"/>
      <c r="WAY36" s="7"/>
      <c r="WAZ36" s="7"/>
      <c r="WBA36" s="6"/>
      <c r="WBB36" s="6"/>
      <c r="WBC36" s="27"/>
      <c r="WBD36" s="27"/>
      <c r="WBE36" s="27"/>
      <c r="WBF36" s="27"/>
      <c r="WBG36" s="28"/>
      <c r="WBH36" s="28"/>
      <c r="WBI36" s="28"/>
      <c r="WBJ36" s="28"/>
      <c r="WBK36" s="7"/>
      <c r="WBL36" s="7"/>
      <c r="WBM36" s="6"/>
      <c r="WBN36" s="6"/>
      <c r="WBO36" s="27"/>
      <c r="WBP36" s="27"/>
      <c r="WBQ36" s="27"/>
      <c r="WBR36" s="27"/>
      <c r="WBS36" s="28"/>
      <c r="WBT36" s="28"/>
      <c r="WBU36" s="28"/>
      <c r="WBV36" s="28"/>
      <c r="WBW36" s="7"/>
      <c r="WBX36" s="7"/>
      <c r="WBY36" s="6"/>
      <c r="WBZ36" s="6"/>
      <c r="WCA36" s="27"/>
      <c r="WCB36" s="27"/>
      <c r="WCC36" s="27"/>
      <c r="WCD36" s="27"/>
      <c r="WCE36" s="28"/>
      <c r="WCF36" s="28"/>
      <c r="WCG36" s="28"/>
      <c r="WCH36" s="28"/>
      <c r="WCI36" s="7"/>
      <c r="WCJ36" s="7"/>
      <c r="WCK36" s="6"/>
      <c r="WCL36" s="6"/>
      <c r="WCM36" s="27"/>
      <c r="WCN36" s="27"/>
      <c r="WCO36" s="27"/>
      <c r="WCP36" s="27"/>
      <c r="WCQ36" s="28"/>
      <c r="WCR36" s="28"/>
      <c r="WCS36" s="28"/>
      <c r="WCT36" s="28"/>
      <c r="WCU36" s="7"/>
      <c r="WCV36" s="7"/>
      <c r="WCW36" s="6"/>
      <c r="WCX36" s="6"/>
      <c r="WCY36" s="27"/>
      <c r="WCZ36" s="27"/>
      <c r="WDA36" s="27"/>
      <c r="WDB36" s="27"/>
      <c r="WDC36" s="28"/>
      <c r="WDD36" s="28"/>
      <c r="WDE36" s="28"/>
      <c r="WDF36" s="28"/>
      <c r="WDG36" s="7"/>
      <c r="WDH36" s="7"/>
      <c r="WDI36" s="6"/>
      <c r="WDJ36" s="6"/>
      <c r="WDK36" s="27"/>
      <c r="WDL36" s="27"/>
      <c r="WDM36" s="27"/>
      <c r="WDN36" s="27"/>
      <c r="WDO36" s="28"/>
      <c r="WDP36" s="28"/>
      <c r="WDQ36" s="28"/>
      <c r="WDR36" s="28"/>
      <c r="WDS36" s="7"/>
      <c r="WDT36" s="7"/>
      <c r="WDU36" s="6"/>
      <c r="WDV36" s="6"/>
      <c r="WDW36" s="27"/>
      <c r="WDX36" s="27"/>
      <c r="WDY36" s="27"/>
      <c r="WDZ36" s="27"/>
      <c r="WEA36" s="28"/>
      <c r="WEB36" s="28"/>
      <c r="WEC36" s="28"/>
      <c r="WED36" s="28"/>
      <c r="WEE36" s="7"/>
      <c r="WEF36" s="7"/>
      <c r="WEG36" s="6"/>
      <c r="WEH36" s="6"/>
      <c r="WEI36" s="27"/>
      <c r="WEJ36" s="27"/>
      <c r="WEK36" s="27"/>
      <c r="WEL36" s="27"/>
      <c r="WEM36" s="28"/>
      <c r="WEN36" s="28"/>
      <c r="WEO36" s="28"/>
      <c r="WEP36" s="28"/>
      <c r="WEQ36" s="7"/>
      <c r="WER36" s="7"/>
      <c r="WES36" s="6"/>
      <c r="WET36" s="6"/>
      <c r="WEU36" s="27"/>
      <c r="WEV36" s="27"/>
      <c r="WEW36" s="27"/>
      <c r="WEX36" s="27"/>
      <c r="WEY36" s="28"/>
      <c r="WEZ36" s="28"/>
      <c r="WFA36" s="28"/>
      <c r="WFB36" s="28"/>
      <c r="WFC36" s="7"/>
      <c r="WFD36" s="7"/>
      <c r="WFE36" s="6"/>
      <c r="WFF36" s="6"/>
      <c r="WFG36" s="27"/>
      <c r="WFH36" s="27"/>
      <c r="WFI36" s="27"/>
      <c r="WFJ36" s="27"/>
      <c r="WFK36" s="28"/>
      <c r="WFL36" s="28"/>
      <c r="WFM36" s="28"/>
      <c r="WFN36" s="28"/>
      <c r="WFO36" s="7"/>
      <c r="WFP36" s="7"/>
      <c r="WFQ36" s="6"/>
      <c r="WFR36" s="6"/>
      <c r="WFS36" s="27"/>
      <c r="WFT36" s="27"/>
      <c r="WFU36" s="27"/>
      <c r="WFV36" s="27"/>
      <c r="WFW36" s="28"/>
      <c r="WFX36" s="28"/>
      <c r="WFY36" s="28"/>
      <c r="WFZ36" s="28"/>
      <c r="WGA36" s="7"/>
      <c r="WGB36" s="7"/>
      <c r="WGC36" s="6"/>
      <c r="WGD36" s="6"/>
      <c r="WGE36" s="27"/>
      <c r="WGF36" s="27"/>
      <c r="WGG36" s="27"/>
      <c r="WGH36" s="27"/>
      <c r="WGI36" s="28"/>
      <c r="WGJ36" s="28"/>
      <c r="WGK36" s="28"/>
      <c r="WGL36" s="28"/>
      <c r="WGM36" s="7"/>
      <c r="WGN36" s="7"/>
      <c r="WGO36" s="6"/>
      <c r="WGP36" s="6"/>
      <c r="WGQ36" s="27"/>
      <c r="WGR36" s="27"/>
      <c r="WGS36" s="27"/>
      <c r="WGT36" s="27"/>
      <c r="WGU36" s="28"/>
      <c r="WGV36" s="28"/>
      <c r="WGW36" s="28"/>
      <c r="WGX36" s="28"/>
      <c r="WGY36" s="7"/>
      <c r="WGZ36" s="7"/>
      <c r="WHA36" s="6"/>
      <c r="WHB36" s="6"/>
      <c r="WHC36" s="27"/>
      <c r="WHD36" s="27"/>
      <c r="WHE36" s="27"/>
      <c r="WHF36" s="27"/>
      <c r="WHG36" s="28"/>
      <c r="WHH36" s="28"/>
      <c r="WHI36" s="28"/>
      <c r="WHJ36" s="28"/>
      <c r="WHK36" s="7"/>
      <c r="WHL36" s="7"/>
      <c r="WHM36" s="6"/>
      <c r="WHN36" s="6"/>
      <c r="WHO36" s="27"/>
      <c r="WHP36" s="27"/>
      <c r="WHQ36" s="27"/>
      <c r="WHR36" s="27"/>
      <c r="WHS36" s="28"/>
      <c r="WHT36" s="28"/>
      <c r="WHU36" s="28"/>
      <c r="WHV36" s="28"/>
      <c r="WHW36" s="7"/>
      <c r="WHX36" s="7"/>
      <c r="WHY36" s="6"/>
      <c r="WHZ36" s="6"/>
      <c r="WIA36" s="27"/>
      <c r="WIB36" s="27"/>
      <c r="WIC36" s="27"/>
      <c r="WID36" s="27"/>
      <c r="WIE36" s="28"/>
      <c r="WIF36" s="28"/>
      <c r="WIG36" s="28"/>
      <c r="WIH36" s="28"/>
      <c r="WII36" s="7"/>
      <c r="WIJ36" s="7"/>
      <c r="WIK36" s="6"/>
      <c r="WIL36" s="6"/>
      <c r="WIM36" s="27"/>
      <c r="WIN36" s="27"/>
      <c r="WIO36" s="27"/>
      <c r="WIP36" s="27"/>
      <c r="WIQ36" s="28"/>
      <c r="WIR36" s="28"/>
      <c r="WIS36" s="28"/>
      <c r="WIT36" s="28"/>
      <c r="WIU36" s="7"/>
      <c r="WIV36" s="7"/>
      <c r="WIW36" s="6"/>
      <c r="WIX36" s="6"/>
      <c r="WIY36" s="27"/>
      <c r="WIZ36" s="27"/>
      <c r="WJA36" s="27"/>
      <c r="WJB36" s="27"/>
      <c r="WJC36" s="28"/>
      <c r="WJD36" s="28"/>
      <c r="WJE36" s="28"/>
      <c r="WJF36" s="28"/>
      <c r="WJG36" s="7"/>
      <c r="WJH36" s="7"/>
      <c r="WJI36" s="6"/>
      <c r="WJJ36" s="6"/>
      <c r="WJK36" s="27"/>
      <c r="WJL36" s="27"/>
      <c r="WJM36" s="27"/>
      <c r="WJN36" s="27"/>
      <c r="WJO36" s="28"/>
      <c r="WJP36" s="28"/>
      <c r="WJQ36" s="28"/>
      <c r="WJR36" s="28"/>
      <c r="WJS36" s="7"/>
      <c r="WJT36" s="7"/>
      <c r="WJU36" s="6"/>
      <c r="WJV36" s="6"/>
      <c r="WJW36" s="27"/>
      <c r="WJX36" s="27"/>
      <c r="WJY36" s="27"/>
      <c r="WJZ36" s="27"/>
      <c r="WKA36" s="28"/>
      <c r="WKB36" s="28"/>
      <c r="WKC36" s="28"/>
      <c r="WKD36" s="28"/>
      <c r="WKE36" s="7"/>
      <c r="WKF36" s="7"/>
      <c r="WKG36" s="6"/>
      <c r="WKH36" s="6"/>
      <c r="WKI36" s="27"/>
      <c r="WKJ36" s="27"/>
      <c r="WKK36" s="27"/>
      <c r="WKL36" s="27"/>
      <c r="WKM36" s="28"/>
      <c r="WKN36" s="28"/>
      <c r="WKO36" s="28"/>
      <c r="WKP36" s="28"/>
      <c r="WKQ36" s="7"/>
      <c r="WKR36" s="7"/>
      <c r="WKS36" s="6"/>
      <c r="WKT36" s="6"/>
      <c r="WKU36" s="27"/>
      <c r="WKV36" s="27"/>
      <c r="WKW36" s="27"/>
      <c r="WKX36" s="27"/>
      <c r="WKY36" s="28"/>
      <c r="WKZ36" s="28"/>
      <c r="WLA36" s="28"/>
      <c r="WLB36" s="28"/>
      <c r="WLC36" s="7"/>
      <c r="WLD36" s="7"/>
      <c r="WLE36" s="6"/>
      <c r="WLF36" s="6"/>
      <c r="WLG36" s="27"/>
      <c r="WLH36" s="27"/>
      <c r="WLI36" s="27"/>
      <c r="WLJ36" s="27"/>
      <c r="WLK36" s="28"/>
      <c r="WLL36" s="28"/>
      <c r="WLM36" s="28"/>
      <c r="WLN36" s="28"/>
      <c r="WLO36" s="7"/>
      <c r="WLP36" s="7"/>
      <c r="WLQ36" s="6"/>
      <c r="WLR36" s="6"/>
      <c r="WLS36" s="27"/>
      <c r="WLT36" s="27"/>
      <c r="WLU36" s="27"/>
      <c r="WLV36" s="27"/>
      <c r="WLW36" s="28"/>
      <c r="WLX36" s="28"/>
      <c r="WLY36" s="28"/>
      <c r="WLZ36" s="28"/>
      <c r="WMA36" s="7"/>
      <c r="WMB36" s="7"/>
      <c r="WMC36" s="6"/>
      <c r="WMD36" s="6"/>
      <c r="WME36" s="27"/>
      <c r="WMF36" s="27"/>
      <c r="WMG36" s="27"/>
      <c r="WMH36" s="27"/>
      <c r="WMI36" s="28"/>
      <c r="WMJ36" s="28"/>
      <c r="WMK36" s="28"/>
      <c r="WML36" s="28"/>
      <c r="WMM36" s="7"/>
      <c r="WMN36" s="7"/>
      <c r="WMO36" s="6"/>
      <c r="WMP36" s="6"/>
      <c r="WMQ36" s="27"/>
      <c r="WMR36" s="27"/>
      <c r="WMS36" s="27"/>
      <c r="WMT36" s="27"/>
      <c r="WMU36" s="28"/>
      <c r="WMV36" s="28"/>
      <c r="WMW36" s="28"/>
      <c r="WMX36" s="28"/>
      <c r="WMY36" s="7"/>
      <c r="WMZ36" s="7"/>
      <c r="WNA36" s="6"/>
      <c r="WNB36" s="6"/>
      <c r="WNC36" s="27"/>
      <c r="WND36" s="27"/>
      <c r="WNE36" s="27"/>
      <c r="WNF36" s="27"/>
      <c r="WNG36" s="28"/>
      <c r="WNH36" s="28"/>
      <c r="WNI36" s="28"/>
      <c r="WNJ36" s="28"/>
      <c r="WNK36" s="7"/>
      <c r="WNL36" s="7"/>
      <c r="WNM36" s="6"/>
      <c r="WNN36" s="6"/>
      <c r="WNO36" s="27"/>
      <c r="WNP36" s="27"/>
      <c r="WNQ36" s="27"/>
      <c r="WNR36" s="27"/>
      <c r="WNS36" s="28"/>
      <c r="WNT36" s="28"/>
      <c r="WNU36" s="28"/>
      <c r="WNV36" s="28"/>
      <c r="WNW36" s="7"/>
      <c r="WNX36" s="7"/>
      <c r="WNY36" s="6"/>
      <c r="WNZ36" s="6"/>
      <c r="WOA36" s="27"/>
      <c r="WOB36" s="27"/>
      <c r="WOC36" s="27"/>
      <c r="WOD36" s="27"/>
      <c r="WOE36" s="28"/>
      <c r="WOF36" s="28"/>
      <c r="WOG36" s="28"/>
      <c r="WOH36" s="28"/>
      <c r="WOI36" s="7"/>
      <c r="WOJ36" s="7"/>
      <c r="WOK36" s="6"/>
      <c r="WOL36" s="6"/>
      <c r="WOM36" s="27"/>
      <c r="WON36" s="27"/>
      <c r="WOO36" s="27"/>
      <c r="WOP36" s="27"/>
      <c r="WOQ36" s="28"/>
      <c r="WOR36" s="28"/>
      <c r="WOS36" s="28"/>
      <c r="WOT36" s="28"/>
      <c r="WOU36" s="7"/>
      <c r="WOV36" s="7"/>
      <c r="WOW36" s="6"/>
      <c r="WOX36" s="6"/>
      <c r="WOY36" s="27"/>
      <c r="WOZ36" s="27"/>
      <c r="WPA36" s="27"/>
      <c r="WPB36" s="27"/>
      <c r="WPC36" s="28"/>
      <c r="WPD36" s="28"/>
      <c r="WPE36" s="28"/>
      <c r="WPF36" s="28"/>
      <c r="WPG36" s="7"/>
      <c r="WPH36" s="7"/>
      <c r="WPI36" s="6"/>
      <c r="WPJ36" s="6"/>
      <c r="WPK36" s="27"/>
      <c r="WPL36" s="27"/>
      <c r="WPM36" s="27"/>
      <c r="WPN36" s="27"/>
      <c r="WPO36" s="28"/>
      <c r="WPP36" s="28"/>
      <c r="WPQ36" s="28"/>
      <c r="WPR36" s="28"/>
      <c r="WPS36" s="7"/>
      <c r="WPT36" s="7"/>
      <c r="WPU36" s="6"/>
      <c r="WPV36" s="6"/>
      <c r="WPW36" s="27"/>
      <c r="WPX36" s="27"/>
      <c r="WPY36" s="27"/>
      <c r="WPZ36" s="27"/>
      <c r="WQA36" s="28"/>
      <c r="WQB36" s="28"/>
      <c r="WQC36" s="28"/>
      <c r="WQD36" s="28"/>
      <c r="WQE36" s="7"/>
      <c r="WQF36" s="7"/>
      <c r="WQG36" s="6"/>
      <c r="WQH36" s="6"/>
      <c r="WQI36" s="27"/>
      <c r="WQJ36" s="27"/>
      <c r="WQK36" s="27"/>
      <c r="WQL36" s="27"/>
      <c r="WQM36" s="28"/>
      <c r="WQN36" s="28"/>
      <c r="WQO36" s="28"/>
      <c r="WQP36" s="28"/>
      <c r="WQQ36" s="7"/>
      <c r="WQR36" s="7"/>
      <c r="WQS36" s="6"/>
      <c r="WQT36" s="6"/>
      <c r="WQU36" s="27"/>
      <c r="WQV36" s="27"/>
      <c r="WQW36" s="27"/>
      <c r="WQX36" s="27"/>
      <c r="WQY36" s="28"/>
      <c r="WQZ36" s="28"/>
      <c r="WRA36" s="28"/>
      <c r="WRB36" s="28"/>
      <c r="WRC36" s="7"/>
      <c r="WRD36" s="7"/>
      <c r="WRE36" s="6"/>
      <c r="WRF36" s="6"/>
      <c r="WRG36" s="27"/>
      <c r="WRH36" s="27"/>
      <c r="WRI36" s="27"/>
      <c r="WRJ36" s="27"/>
      <c r="WRK36" s="28"/>
      <c r="WRL36" s="28"/>
      <c r="WRM36" s="28"/>
      <c r="WRN36" s="28"/>
      <c r="WRO36" s="7"/>
      <c r="WRP36" s="7"/>
      <c r="WRQ36" s="6"/>
      <c r="WRR36" s="6"/>
      <c r="WRS36" s="27"/>
      <c r="WRT36" s="27"/>
      <c r="WRU36" s="27"/>
      <c r="WRV36" s="27"/>
      <c r="WRW36" s="28"/>
      <c r="WRX36" s="28"/>
      <c r="WRY36" s="28"/>
      <c r="WRZ36" s="28"/>
      <c r="WSA36" s="7"/>
      <c r="WSB36" s="7"/>
      <c r="WSC36" s="6"/>
      <c r="WSD36" s="6"/>
      <c r="WSE36" s="27"/>
      <c r="WSF36" s="27"/>
      <c r="WSG36" s="27"/>
      <c r="WSH36" s="27"/>
      <c r="WSI36" s="28"/>
      <c r="WSJ36" s="28"/>
      <c r="WSK36" s="28"/>
      <c r="WSL36" s="28"/>
      <c r="WSM36" s="7"/>
      <c r="WSN36" s="7"/>
      <c r="WSO36" s="6"/>
      <c r="WSP36" s="6"/>
      <c r="WSQ36" s="27"/>
      <c r="WSR36" s="27"/>
      <c r="WSS36" s="27"/>
      <c r="WST36" s="27"/>
      <c r="WSU36" s="28"/>
      <c r="WSV36" s="28"/>
      <c r="WSW36" s="28"/>
      <c r="WSX36" s="28"/>
      <c r="WSY36" s="7"/>
      <c r="WSZ36" s="7"/>
      <c r="WTA36" s="6"/>
      <c r="WTB36" s="6"/>
      <c r="WTC36" s="27"/>
      <c r="WTD36" s="27"/>
      <c r="WTE36" s="27"/>
      <c r="WTF36" s="27"/>
      <c r="WTG36" s="28"/>
      <c r="WTH36" s="28"/>
      <c r="WTI36" s="28"/>
      <c r="WTJ36" s="28"/>
      <c r="WTK36" s="7"/>
      <c r="WTL36" s="7"/>
      <c r="WTM36" s="6"/>
      <c r="WTN36" s="6"/>
      <c r="WTO36" s="27"/>
      <c r="WTP36" s="27"/>
      <c r="WTQ36" s="27"/>
      <c r="WTR36" s="27"/>
      <c r="WTS36" s="28"/>
      <c r="WTT36" s="28"/>
      <c r="WTU36" s="28"/>
      <c r="WTV36" s="28"/>
      <c r="WTW36" s="7"/>
      <c r="WTX36" s="7"/>
      <c r="WTY36" s="6"/>
      <c r="WTZ36" s="6"/>
      <c r="WUA36" s="27"/>
      <c r="WUB36" s="27"/>
      <c r="WUC36" s="27"/>
      <c r="WUD36" s="27"/>
      <c r="WUE36" s="28"/>
      <c r="WUF36" s="28"/>
      <c r="WUG36" s="28"/>
      <c r="WUH36" s="28"/>
      <c r="WUI36" s="7"/>
      <c r="WUJ36" s="7"/>
      <c r="WUK36" s="6"/>
      <c r="WUL36" s="6"/>
      <c r="WUM36" s="27"/>
      <c r="WUN36" s="27"/>
      <c r="WUO36" s="27"/>
      <c r="WUP36" s="27"/>
      <c r="WUQ36" s="28"/>
      <c r="WUR36" s="28"/>
      <c r="WUS36" s="28"/>
      <c r="WUT36" s="28"/>
      <c r="WUU36" s="7"/>
      <c r="WUV36" s="7"/>
      <c r="WUW36" s="6"/>
      <c r="WUX36" s="6"/>
      <c r="WUY36" s="27"/>
      <c r="WUZ36" s="27"/>
      <c r="WVA36" s="27"/>
      <c r="WVB36" s="27"/>
      <c r="WVC36" s="28"/>
      <c r="WVD36" s="28"/>
      <c r="WVE36" s="28"/>
      <c r="WVF36" s="28"/>
      <c r="WVG36" s="7"/>
      <c r="WVH36" s="7"/>
      <c r="WVI36" s="6"/>
      <c r="WVJ36" s="6"/>
      <c r="WVK36" s="27"/>
      <c r="WVL36" s="27"/>
      <c r="WVM36" s="27"/>
      <c r="WVN36" s="27"/>
      <c r="WVO36" s="28"/>
      <c r="WVP36" s="28"/>
      <c r="WVQ36" s="28"/>
      <c r="WVR36" s="28"/>
      <c r="WVS36" s="7"/>
      <c r="WVT36" s="7"/>
      <c r="WVU36" s="6"/>
      <c r="WVV36" s="6"/>
      <c r="WVW36" s="27"/>
      <c r="WVX36" s="27"/>
      <c r="WVY36" s="27"/>
      <c r="WVZ36" s="27"/>
      <c r="WWA36" s="28"/>
      <c r="WWB36" s="28"/>
      <c r="WWC36" s="28"/>
      <c r="WWD36" s="28"/>
      <c r="WWE36" s="7"/>
      <c r="WWF36" s="7"/>
      <c r="WWG36" s="6"/>
      <c r="WWH36" s="6"/>
      <c r="WWI36" s="27"/>
      <c r="WWJ36" s="27"/>
      <c r="WWK36" s="27"/>
      <c r="WWL36" s="27"/>
      <c r="WWM36" s="28"/>
      <c r="WWN36" s="28"/>
      <c r="WWO36" s="28"/>
      <c r="WWP36" s="28"/>
      <c r="WWQ36" s="7"/>
      <c r="WWR36" s="7"/>
      <c r="WWS36" s="6"/>
      <c r="WWT36" s="6"/>
      <c r="WWU36" s="27"/>
      <c r="WWV36" s="27"/>
      <c r="WWW36" s="27"/>
      <c r="WWX36" s="27"/>
      <c r="WWY36" s="28"/>
      <c r="WWZ36" s="28"/>
      <c r="WXA36" s="28"/>
      <c r="WXB36" s="28"/>
      <c r="WXC36" s="7"/>
      <c r="WXD36" s="7"/>
      <c r="WXE36" s="6"/>
      <c r="WXF36" s="6"/>
      <c r="WXG36" s="27"/>
      <c r="WXH36" s="27"/>
      <c r="WXI36" s="27"/>
      <c r="WXJ36" s="27"/>
      <c r="WXK36" s="28"/>
      <c r="WXL36" s="28"/>
      <c r="WXM36" s="28"/>
      <c r="WXN36" s="28"/>
      <c r="WXO36" s="7"/>
      <c r="WXP36" s="7"/>
      <c r="WXQ36" s="6"/>
      <c r="WXR36" s="6"/>
      <c r="WXS36" s="27"/>
      <c r="WXT36" s="27"/>
      <c r="WXU36" s="27"/>
      <c r="WXV36" s="27"/>
      <c r="WXW36" s="28"/>
      <c r="WXX36" s="28"/>
      <c r="WXY36" s="28"/>
      <c r="WXZ36" s="28"/>
      <c r="WYA36" s="7"/>
      <c r="WYB36" s="7"/>
      <c r="WYC36" s="6"/>
      <c r="WYD36" s="6"/>
      <c r="WYE36" s="27"/>
      <c r="WYF36" s="27"/>
      <c r="WYG36" s="27"/>
      <c r="WYH36" s="27"/>
      <c r="WYI36" s="28"/>
      <c r="WYJ36" s="28"/>
      <c r="WYK36" s="28"/>
      <c r="WYL36" s="28"/>
      <c r="WYM36" s="7"/>
      <c r="WYN36" s="7"/>
      <c r="WYO36" s="6"/>
      <c r="WYP36" s="6"/>
      <c r="WYQ36" s="27"/>
      <c r="WYR36" s="27"/>
      <c r="WYS36" s="27"/>
      <c r="WYT36" s="27"/>
      <c r="WYU36" s="28"/>
      <c r="WYV36" s="28"/>
      <c r="WYW36" s="28"/>
      <c r="WYX36" s="28"/>
      <c r="WYY36" s="7"/>
      <c r="WYZ36" s="7"/>
      <c r="WZA36" s="6"/>
      <c r="WZB36" s="6"/>
      <c r="WZC36" s="27"/>
      <c r="WZD36" s="27"/>
      <c r="WZE36" s="27"/>
      <c r="WZF36" s="27"/>
      <c r="WZG36" s="28"/>
      <c r="WZH36" s="28"/>
      <c r="WZI36" s="28"/>
      <c r="WZJ36" s="28"/>
      <c r="WZK36" s="7"/>
      <c r="WZL36" s="7"/>
      <c r="WZM36" s="6"/>
      <c r="WZN36" s="6"/>
      <c r="WZO36" s="27"/>
      <c r="WZP36" s="27"/>
      <c r="WZQ36" s="27"/>
      <c r="WZR36" s="27"/>
      <c r="WZS36" s="28"/>
      <c r="WZT36" s="28"/>
      <c r="WZU36" s="28"/>
      <c r="WZV36" s="28"/>
      <c r="WZW36" s="7"/>
      <c r="WZX36" s="7"/>
      <c r="WZY36" s="6"/>
      <c r="WZZ36" s="6"/>
      <c r="XAA36" s="27"/>
      <c r="XAB36" s="27"/>
      <c r="XAC36" s="27"/>
      <c r="XAD36" s="27"/>
      <c r="XAE36" s="28"/>
      <c r="XAF36" s="28"/>
      <c r="XAG36" s="28"/>
      <c r="XAH36" s="28"/>
      <c r="XAI36" s="7"/>
      <c r="XAJ36" s="7"/>
      <c r="XAK36" s="6"/>
      <c r="XAL36" s="6"/>
      <c r="XAM36" s="27"/>
      <c r="XAN36" s="27"/>
      <c r="XAO36" s="27"/>
      <c r="XAP36" s="27"/>
      <c r="XAQ36" s="28"/>
      <c r="XAR36" s="28"/>
      <c r="XAS36" s="28"/>
      <c r="XAT36" s="28"/>
      <c r="XAU36" s="7"/>
      <c r="XAV36" s="7"/>
      <c r="XAW36" s="6"/>
      <c r="XAX36" s="6"/>
      <c r="XAY36" s="27"/>
      <c r="XAZ36" s="27"/>
      <c r="XBA36" s="27"/>
      <c r="XBB36" s="27"/>
      <c r="XBC36" s="28"/>
      <c r="XBD36" s="28"/>
      <c r="XBE36" s="28"/>
      <c r="XBF36" s="28"/>
      <c r="XBG36" s="7"/>
      <c r="XBH36" s="7"/>
      <c r="XBI36" s="6"/>
      <c r="XBJ36" s="6"/>
      <c r="XBK36" s="27"/>
      <c r="XBL36" s="27"/>
      <c r="XBM36" s="27"/>
      <c r="XBN36" s="27"/>
      <c r="XBO36" s="28"/>
      <c r="XBP36" s="28"/>
      <c r="XBQ36" s="28"/>
      <c r="XBR36" s="28"/>
      <c r="XBS36" s="7"/>
      <c r="XBT36" s="7"/>
      <c r="XBU36" s="6"/>
      <c r="XBV36" s="6"/>
      <c r="XBW36" s="27"/>
      <c r="XBX36" s="27"/>
      <c r="XBY36" s="27"/>
      <c r="XBZ36" s="27"/>
      <c r="XCA36" s="28"/>
      <c r="XCB36" s="28"/>
      <c r="XCC36" s="28"/>
      <c r="XCD36" s="28"/>
      <c r="XCE36" s="7"/>
      <c r="XCF36" s="7"/>
      <c r="XCG36" s="6"/>
      <c r="XCH36" s="6"/>
      <c r="XCI36" s="27"/>
      <c r="XCJ36" s="27"/>
      <c r="XCK36" s="27"/>
      <c r="XCL36" s="27"/>
      <c r="XCM36" s="28"/>
      <c r="XCN36" s="28"/>
      <c r="XCO36" s="28"/>
      <c r="XCP36" s="28"/>
      <c r="XCQ36" s="7"/>
      <c r="XCR36" s="7"/>
      <c r="XCS36" s="6"/>
      <c r="XCT36" s="6"/>
      <c r="XCU36" s="27"/>
      <c r="XCV36" s="27"/>
      <c r="XCW36" s="27"/>
      <c r="XCX36" s="27"/>
      <c r="XCY36" s="28"/>
      <c r="XCZ36" s="28"/>
      <c r="XDA36" s="28"/>
      <c r="XDB36" s="28"/>
      <c r="XDC36" s="7"/>
      <c r="XDD36" s="7"/>
      <c r="XDE36" s="6"/>
      <c r="XDF36" s="6"/>
      <c r="XDG36" s="27"/>
      <c r="XDH36" s="27"/>
      <c r="XDI36" s="27"/>
      <c r="XDJ36" s="27"/>
      <c r="XDK36" s="28"/>
      <c r="XDL36" s="28"/>
      <c r="XDM36" s="28"/>
      <c r="XDN36" s="28"/>
      <c r="XDO36" s="7"/>
      <c r="XDP36" s="7"/>
      <c r="XDQ36" s="6"/>
      <c r="XDR36" s="6"/>
      <c r="XDS36" s="27"/>
      <c r="XDT36" s="27"/>
      <c r="XDU36" s="27"/>
      <c r="XDV36" s="27"/>
      <c r="XDW36" s="28"/>
      <c r="XDX36" s="28"/>
      <c r="XDY36" s="28"/>
      <c r="XDZ36" s="28"/>
      <c r="XEA36" s="7"/>
      <c r="XEB36" s="7"/>
      <c r="XEC36" s="6"/>
      <c r="XED36" s="6"/>
      <c r="XEE36" s="27"/>
      <c r="XEF36" s="27"/>
      <c r="XEG36" s="27"/>
      <c r="XEH36" s="27"/>
      <c r="XEI36" s="28"/>
      <c r="XEJ36" s="28"/>
      <c r="XEK36" s="28"/>
      <c r="XEL36" s="28"/>
      <c r="XEM36" s="7"/>
      <c r="XEN36" s="7"/>
      <c r="XEO36" s="6"/>
      <c r="XEP36" s="6"/>
      <c r="XEQ36" s="27"/>
      <c r="XER36" s="27"/>
      <c r="XES36" s="27"/>
      <c r="XET36" s="27"/>
      <c r="XEU36" s="28"/>
      <c r="XEV36" s="28"/>
      <c r="XEW36" s="28"/>
      <c r="XEX36" s="28"/>
      <c r="XEY36" s="7"/>
      <c r="XEZ36" s="7"/>
      <c r="XFA36" s="6"/>
      <c r="XFB36" s="6"/>
      <c r="XFC36" s="27"/>
      <c r="XFD36" s="27"/>
    </row>
    <row r="37" spans="1:16384" customFormat="1" ht="20.100000000000001" customHeight="1" x14ac:dyDescent="0.25">
      <c r="A37" s="24"/>
      <c r="B37" t="s">
        <v>19</v>
      </c>
      <c r="C37" s="10">
        <v>10817653</v>
      </c>
      <c r="D37" s="11">
        <v>11445768</v>
      </c>
      <c r="E37" s="11">
        <v>13933215</v>
      </c>
      <c r="F37" s="11">
        <v>15305327</v>
      </c>
      <c r="G37" s="11">
        <v>16694387</v>
      </c>
      <c r="H37" s="12">
        <v>17947490</v>
      </c>
      <c r="I37" s="11">
        <v>13483466</v>
      </c>
      <c r="J37" s="163">
        <v>11883569</v>
      </c>
      <c r="L37" s="78">
        <f>C37/C36</f>
        <v>0.87302699094146929</v>
      </c>
      <c r="M37" s="78">
        <f t="shared" ref="M37:R37" si="32">D37/D36</f>
        <v>0.86729838427355965</v>
      </c>
      <c r="N37" s="78">
        <f t="shared" si="32"/>
        <v>0.8759037706343098</v>
      </c>
      <c r="O37" s="78">
        <f t="shared" si="32"/>
        <v>0.86908236686303175</v>
      </c>
      <c r="P37" s="78">
        <f t="shared" si="32"/>
        <v>0.8689509786428522</v>
      </c>
      <c r="Q37" s="78">
        <f t="shared" si="32"/>
        <v>0.87036684279471155</v>
      </c>
      <c r="R37" s="78">
        <f t="shared" si="32"/>
        <v>0.87267337481608509</v>
      </c>
      <c r="S37" s="341">
        <f>J37/J36</f>
        <v>0.86478422036118208</v>
      </c>
      <c r="U37" s="108">
        <f t="shared" si="2"/>
        <v>-0.11865621198584993</v>
      </c>
      <c r="V37" s="105">
        <f t="shared" si="3"/>
        <v>-0.78891544549030135</v>
      </c>
    </row>
    <row r="38" spans="1:16384" customFormat="1" ht="20.100000000000001" customHeight="1" thickBot="1" x14ac:dyDescent="0.3">
      <c r="A38" s="24"/>
      <c r="B38" t="s">
        <v>20</v>
      </c>
      <c r="C38" s="10">
        <v>1573319</v>
      </c>
      <c r="D38" s="11">
        <v>1751268</v>
      </c>
      <c r="E38" s="11">
        <v>1974029</v>
      </c>
      <c r="F38" s="11">
        <v>2305578</v>
      </c>
      <c r="G38" s="11">
        <v>2517729</v>
      </c>
      <c r="H38" s="12">
        <v>2673114</v>
      </c>
      <c r="I38" s="11">
        <v>1967293</v>
      </c>
      <c r="J38" s="163">
        <v>1858089</v>
      </c>
      <c r="L38" s="78">
        <f>C38/C36</f>
        <v>0.12697300905853068</v>
      </c>
      <c r="M38" s="78">
        <f t="shared" ref="M38:R38" si="33">D38/D36</f>
        <v>0.1327016157264404</v>
      </c>
      <c r="N38" s="78">
        <f t="shared" si="33"/>
        <v>0.12409622936569024</v>
      </c>
      <c r="O38" s="78">
        <f t="shared" si="33"/>
        <v>0.13091763313696825</v>
      </c>
      <c r="P38" s="78">
        <f t="shared" si="33"/>
        <v>0.13104902135714774</v>
      </c>
      <c r="Q38" s="78">
        <f t="shared" si="33"/>
        <v>0.12963315720528845</v>
      </c>
      <c r="R38" s="78">
        <f t="shared" si="33"/>
        <v>0.12732662518391491</v>
      </c>
      <c r="S38" s="341">
        <f>J38/J36</f>
        <v>0.13521577963881798</v>
      </c>
      <c r="U38" s="106">
        <f t="shared" si="2"/>
        <v>-5.550977917371739E-2</v>
      </c>
      <c r="V38" s="105">
        <f t="shared" si="3"/>
        <v>0.7889154454903069</v>
      </c>
    </row>
    <row r="39" spans="1:16384" ht="20.100000000000001" customHeight="1" thickBot="1" x14ac:dyDescent="0.3">
      <c r="A39" s="5" t="s">
        <v>6</v>
      </c>
      <c r="B39" s="6"/>
      <c r="C39" s="13">
        <v>37960402</v>
      </c>
      <c r="D39" s="14">
        <v>34839265</v>
      </c>
      <c r="E39" s="14">
        <v>32218645</v>
      </c>
      <c r="F39" s="14">
        <v>32597080</v>
      </c>
      <c r="G39" s="14">
        <v>32321831</v>
      </c>
      <c r="H39" s="15">
        <v>34173260</v>
      </c>
      <c r="I39" s="14">
        <v>24264792</v>
      </c>
      <c r="J39" s="162">
        <v>22880654</v>
      </c>
      <c r="L39" s="136">
        <f>C39/C45</f>
        <v>0.45083882687373805</v>
      </c>
      <c r="M39" s="136">
        <f t="shared" ref="M39:R39" si="34">D39/D45</f>
        <v>0.41152754308952011</v>
      </c>
      <c r="N39" s="136">
        <f t="shared" si="34"/>
        <v>0.37432112521898186</v>
      </c>
      <c r="O39" s="136">
        <f t="shared" si="34"/>
        <v>0.35884756327888662</v>
      </c>
      <c r="P39" s="136">
        <f t="shared" si="34"/>
        <v>0.34326524761148924</v>
      </c>
      <c r="Q39" s="136">
        <f t="shared" si="34"/>
        <v>0.34349518025338599</v>
      </c>
      <c r="R39" s="136">
        <f t="shared" si="34"/>
        <v>0.3337429748839788</v>
      </c>
      <c r="S39" s="340">
        <f>J39/J45</f>
        <v>0.33728530590755429</v>
      </c>
      <c r="U39" s="103">
        <f t="shared" si="2"/>
        <v>-5.7043060579295299E-2</v>
      </c>
      <c r="V39" s="131">
        <f t="shared" si="3"/>
        <v>0.35423310235754846</v>
      </c>
    </row>
    <row r="40" spans="1:16384" customFormat="1" ht="20.100000000000001" customHeight="1" x14ac:dyDescent="0.25">
      <c r="A40" s="24"/>
      <c r="B40" t="s">
        <v>19</v>
      </c>
      <c r="C40" s="10">
        <v>26995721</v>
      </c>
      <c r="D40" s="11">
        <v>25179495</v>
      </c>
      <c r="E40" s="11">
        <v>24074185</v>
      </c>
      <c r="F40" s="11">
        <v>24662414</v>
      </c>
      <c r="G40" s="11">
        <v>24733618</v>
      </c>
      <c r="H40" s="12">
        <v>26149491</v>
      </c>
      <c r="I40" s="11">
        <v>18715641</v>
      </c>
      <c r="J40" s="163">
        <v>17482032</v>
      </c>
      <c r="L40" s="78">
        <f>C40/C39</f>
        <v>0.711154771227133</v>
      </c>
      <c r="M40" s="78">
        <f t="shared" ref="M40:R40" si="35">D40/D39</f>
        <v>0.7227332436548245</v>
      </c>
      <c r="N40" s="78">
        <f t="shared" si="35"/>
        <v>0.74721283281776751</v>
      </c>
      <c r="O40" s="78">
        <f t="shared" si="35"/>
        <v>0.75658353447609417</v>
      </c>
      <c r="P40" s="78">
        <f t="shared" si="35"/>
        <v>0.76522948220352982</v>
      </c>
      <c r="Q40" s="78">
        <f t="shared" si="35"/>
        <v>0.76520329052598435</v>
      </c>
      <c r="R40" s="78">
        <f t="shared" si="35"/>
        <v>0.77130852801046057</v>
      </c>
      <c r="S40" s="341">
        <f>J40/J39</f>
        <v>0.76405298554840262</v>
      </c>
      <c r="U40" s="108">
        <f t="shared" si="2"/>
        <v>-6.5913264739369606E-2</v>
      </c>
      <c r="V40" s="105">
        <f t="shared" si="3"/>
        <v>-0.72555424620579512</v>
      </c>
    </row>
    <row r="41" spans="1:16384" customFormat="1" ht="20.100000000000001" customHeight="1" thickBot="1" x14ac:dyDescent="0.3">
      <c r="A41" s="24"/>
      <c r="B41" t="s">
        <v>20</v>
      </c>
      <c r="C41" s="10">
        <v>10964681</v>
      </c>
      <c r="D41" s="11">
        <v>9659770</v>
      </c>
      <c r="E41" s="11">
        <v>8144460</v>
      </c>
      <c r="F41" s="11">
        <v>7934666</v>
      </c>
      <c r="G41" s="11">
        <v>7588213</v>
      </c>
      <c r="H41" s="12">
        <v>8023769</v>
      </c>
      <c r="I41" s="11">
        <v>5549151</v>
      </c>
      <c r="J41" s="163">
        <v>5398622</v>
      </c>
      <c r="L41" s="78">
        <f>C41/C39</f>
        <v>0.28884522877286706</v>
      </c>
      <c r="M41" s="78">
        <f t="shared" ref="M41:R41" si="36">D41/D39</f>
        <v>0.2772667563451755</v>
      </c>
      <c r="N41" s="78">
        <f t="shared" si="36"/>
        <v>0.25278716718223254</v>
      </c>
      <c r="O41" s="78">
        <f t="shared" si="36"/>
        <v>0.24341646552390583</v>
      </c>
      <c r="P41" s="78">
        <f t="shared" si="36"/>
        <v>0.23477051779647012</v>
      </c>
      <c r="Q41" s="78">
        <f t="shared" si="36"/>
        <v>0.23479670947401565</v>
      </c>
      <c r="R41" s="78">
        <f t="shared" si="36"/>
        <v>0.2286914719895394</v>
      </c>
      <c r="S41" s="341">
        <f>J41/J39</f>
        <v>0.23594701445159741</v>
      </c>
      <c r="U41" s="106">
        <f t="shared" si="2"/>
        <v>-2.7126491962464166E-2</v>
      </c>
      <c r="V41" s="105">
        <f t="shared" si="3"/>
        <v>0.72555424620580067</v>
      </c>
    </row>
    <row r="42" spans="1:16384" ht="20.100000000000001" customHeight="1" thickBot="1" x14ac:dyDescent="0.3">
      <c r="A42" s="5" t="s">
        <v>7</v>
      </c>
      <c r="B42" s="6"/>
      <c r="C42" s="13">
        <v>92214</v>
      </c>
      <c r="D42" s="14">
        <v>102073</v>
      </c>
      <c r="E42" s="14">
        <v>98187</v>
      </c>
      <c r="F42" s="14">
        <v>103230</v>
      </c>
      <c r="G42" s="14">
        <v>97666</v>
      </c>
      <c r="H42" s="15">
        <v>119643</v>
      </c>
      <c r="I42" s="14">
        <v>90064</v>
      </c>
      <c r="J42" s="162">
        <v>114824</v>
      </c>
      <c r="L42" s="136">
        <f>C42/C45</f>
        <v>1.095184702768292E-3</v>
      </c>
      <c r="M42" s="136">
        <f t="shared" ref="M42:R42" si="37">D42/D45</f>
        <v>1.2057042795184279E-3</v>
      </c>
      <c r="N42" s="136">
        <f t="shared" si="37"/>
        <v>1.1407515220418539E-3</v>
      </c>
      <c r="O42" s="136">
        <f t="shared" si="37"/>
        <v>1.1364157144529345E-3</v>
      </c>
      <c r="P42" s="136">
        <f t="shared" si="37"/>
        <v>1.0372352876055725E-3</v>
      </c>
      <c r="Q42" s="136">
        <f t="shared" si="37"/>
        <v>1.2026009181171436E-3</v>
      </c>
      <c r="R42" s="136">
        <f t="shared" si="37"/>
        <v>1.2387589100269505E-3</v>
      </c>
      <c r="S42" s="340">
        <f>J42/J45</f>
        <v>1.6926285396181863E-3</v>
      </c>
      <c r="U42" s="65">
        <f t="shared" si="2"/>
        <v>0.27491561556226685</v>
      </c>
      <c r="V42" s="131">
        <f t="shared" si="3"/>
        <v>4.5386962959123589E-2</v>
      </c>
    </row>
    <row r="43" spans="1:16384" customFormat="1" ht="20.100000000000001" customHeight="1" x14ac:dyDescent="0.25">
      <c r="A43" s="24"/>
      <c r="B43" t="s">
        <v>19</v>
      </c>
      <c r="C43" s="10">
        <v>72657</v>
      </c>
      <c r="D43" s="11">
        <v>85730</v>
      </c>
      <c r="E43" s="11">
        <v>80250</v>
      </c>
      <c r="F43" s="11">
        <v>91784</v>
      </c>
      <c r="G43" s="11">
        <v>89299</v>
      </c>
      <c r="H43" s="12">
        <v>110406</v>
      </c>
      <c r="I43" s="11">
        <v>83087</v>
      </c>
      <c r="J43" s="163">
        <v>109032</v>
      </c>
      <c r="L43" s="78">
        <f>C43/C42</f>
        <v>0.78791723599453445</v>
      </c>
      <c r="M43" s="78">
        <f t="shared" ref="M43:R43" si="38">D43/D42</f>
        <v>0.83988909897818231</v>
      </c>
      <c r="N43" s="78">
        <f t="shared" si="38"/>
        <v>0.81731797488465885</v>
      </c>
      <c r="O43" s="78">
        <f t="shared" si="38"/>
        <v>0.88912137944396008</v>
      </c>
      <c r="P43" s="78">
        <f t="shared" si="38"/>
        <v>0.91433047324555117</v>
      </c>
      <c r="Q43" s="78">
        <f t="shared" si="38"/>
        <v>0.9227953160652943</v>
      </c>
      <c r="R43" s="78">
        <f t="shared" si="38"/>
        <v>0.92253286551785396</v>
      </c>
      <c r="S43" s="341">
        <f>J43/J42</f>
        <v>0.94955758378039434</v>
      </c>
      <c r="U43" s="108">
        <f t="shared" si="2"/>
        <v>0.31226304957454237</v>
      </c>
      <c r="V43" s="105">
        <f t="shared" si="3"/>
        <v>2.7024718262540381</v>
      </c>
    </row>
    <row r="44" spans="1:16384" customFormat="1" ht="20.100000000000001" customHeight="1" thickBot="1" x14ac:dyDescent="0.3">
      <c r="A44" s="24"/>
      <c r="B44" t="s">
        <v>20</v>
      </c>
      <c r="C44" s="10">
        <v>19557</v>
      </c>
      <c r="D44" s="11">
        <v>16343</v>
      </c>
      <c r="E44" s="11">
        <v>17937</v>
      </c>
      <c r="F44" s="11">
        <v>11446</v>
      </c>
      <c r="G44" s="11">
        <v>8367</v>
      </c>
      <c r="H44" s="12">
        <v>9237</v>
      </c>
      <c r="I44" s="11">
        <v>6977</v>
      </c>
      <c r="J44" s="163">
        <v>5792</v>
      </c>
      <c r="L44" s="78">
        <f>C44/C42</f>
        <v>0.21208276400546555</v>
      </c>
      <c r="M44" s="78">
        <f t="shared" ref="M44:R44" si="39">D44/D42</f>
        <v>0.16011090102181771</v>
      </c>
      <c r="N44" s="78">
        <f t="shared" si="39"/>
        <v>0.18268202511534112</v>
      </c>
      <c r="O44" s="78">
        <f t="shared" si="39"/>
        <v>0.11087862055603991</v>
      </c>
      <c r="P44" s="78">
        <f t="shared" si="39"/>
        <v>8.5669526754448833E-2</v>
      </c>
      <c r="Q44" s="78">
        <f t="shared" si="39"/>
        <v>7.7204683934705753E-2</v>
      </c>
      <c r="R44" s="78">
        <f t="shared" si="39"/>
        <v>7.7467134482146024E-2</v>
      </c>
      <c r="S44" s="341">
        <f>J44/J42</f>
        <v>5.0442416219605657E-2</v>
      </c>
      <c r="U44" s="106">
        <f t="shared" si="2"/>
        <v>-0.16984377239501219</v>
      </c>
      <c r="V44" s="105">
        <f t="shared" si="3"/>
        <v>-2.7024718262540368</v>
      </c>
    </row>
    <row r="45" spans="1:16384" ht="20.100000000000001" customHeight="1" thickBot="1" x14ac:dyDescent="0.3">
      <c r="A45" s="75" t="s">
        <v>23</v>
      </c>
      <c r="B45" s="101"/>
      <c r="C45" s="84">
        <f t="shared" ref="C45:J46" si="40">C7+C10+C13+C16+C18+C21+C24+C27+C30+C33+C36+C39+C42</f>
        <v>84199496</v>
      </c>
      <c r="D45" s="85">
        <f t="shared" si="40"/>
        <v>84658404</v>
      </c>
      <c r="E45" s="85">
        <f t="shared" si="40"/>
        <v>86072206</v>
      </c>
      <c r="F45" s="85">
        <f t="shared" si="40"/>
        <v>90838237</v>
      </c>
      <c r="G45" s="85">
        <f t="shared" si="40"/>
        <v>94159928</v>
      </c>
      <c r="H45" s="169">
        <f t="shared" si="40"/>
        <v>99486869</v>
      </c>
      <c r="I45" s="192">
        <f t="shared" si="40"/>
        <v>72705027</v>
      </c>
      <c r="J45" s="190">
        <f t="shared" si="40"/>
        <v>67837684</v>
      </c>
      <c r="L45" s="90">
        <f>L7+L10+L13+L16+L18+L21+L24+L27+L30+L33+L36+L39+L42</f>
        <v>1</v>
      </c>
      <c r="M45" s="90">
        <f t="shared" ref="M45:R45" si="41">M7+M10+M13+M16+M18+M21+M24+M27+M30+M33+M36+M39+M42</f>
        <v>0.99999999999999989</v>
      </c>
      <c r="N45" s="90">
        <f t="shared" si="41"/>
        <v>1</v>
      </c>
      <c r="O45" s="90">
        <f t="shared" si="41"/>
        <v>1</v>
      </c>
      <c r="P45" s="90">
        <f t="shared" si="41"/>
        <v>0.99999999999999989</v>
      </c>
      <c r="Q45" s="90">
        <f t="shared" si="41"/>
        <v>1</v>
      </c>
      <c r="R45" s="90">
        <f t="shared" si="41"/>
        <v>1</v>
      </c>
      <c r="S45" s="342">
        <f>S7+S10+S13+S16+S18+S21+S24+S27+S30+S33+S36+S39+S42</f>
        <v>1</v>
      </c>
      <c r="U45" s="94">
        <f t="shared" si="2"/>
        <v>-6.6946443744529516E-2</v>
      </c>
      <c r="V45" s="134">
        <f t="shared" si="3"/>
        <v>0</v>
      </c>
    </row>
    <row r="46" spans="1:16384" customFormat="1" ht="20.100000000000001" customHeight="1" x14ac:dyDescent="0.25">
      <c r="A46" s="24"/>
      <c r="B46" t="s">
        <v>19</v>
      </c>
      <c r="C46" s="329">
        <f t="shared" si="40"/>
        <v>47415131</v>
      </c>
      <c r="D46" s="330">
        <f t="shared" si="40"/>
        <v>47322300</v>
      </c>
      <c r="E46" s="330">
        <f t="shared" si="40"/>
        <v>49871335</v>
      </c>
      <c r="F46" s="330">
        <f t="shared" si="40"/>
        <v>54010017</v>
      </c>
      <c r="G46" s="330">
        <f t="shared" si="40"/>
        <v>54832068</v>
      </c>
      <c r="H46" s="255">
        <f t="shared" si="40"/>
        <v>57741383</v>
      </c>
      <c r="I46" s="330">
        <f t="shared" si="40"/>
        <v>42250628</v>
      </c>
      <c r="J46" s="191">
        <f t="shared" si="40"/>
        <v>38439397</v>
      </c>
      <c r="L46" s="97">
        <f>C46/C45</f>
        <v>0.56312844200397594</v>
      </c>
      <c r="M46" s="97">
        <f t="shared" ref="M46:R46" si="42">D46/D45</f>
        <v>0.5589793542528867</v>
      </c>
      <c r="N46" s="97">
        <f t="shared" si="42"/>
        <v>0.57941276653232288</v>
      </c>
      <c r="O46" s="97">
        <f t="shared" si="42"/>
        <v>0.5945735934967562</v>
      </c>
      <c r="P46" s="97">
        <f t="shared" si="42"/>
        <v>0.58232911987783165</v>
      </c>
      <c r="Q46" s="97">
        <f t="shared" si="42"/>
        <v>0.5803920012800885</v>
      </c>
      <c r="R46" s="97">
        <f t="shared" si="42"/>
        <v>0.58112388844859375</v>
      </c>
      <c r="S46" s="341">
        <f>J46/J45</f>
        <v>0.56663781446312345</v>
      </c>
      <c r="U46" s="108">
        <f t="shared" si="2"/>
        <v>-9.0205310084385024E-2</v>
      </c>
      <c r="V46" s="105">
        <f t="shared" si="3"/>
        <v>-1.4486073985470305</v>
      </c>
    </row>
    <row r="47" spans="1:16384" customFormat="1" ht="20.100000000000001" customHeight="1" thickBot="1" x14ac:dyDescent="0.3">
      <c r="A47" s="32"/>
      <c r="B47" s="25" t="s">
        <v>20</v>
      </c>
      <c r="C47" s="33">
        <f t="shared" ref="C47:J47" si="43">C9+C12+C15+C20+C23+C26+C29+C32+C35+C38+C41+C44</f>
        <v>36784365</v>
      </c>
      <c r="D47" s="34">
        <f t="shared" si="43"/>
        <v>37336104</v>
      </c>
      <c r="E47" s="34">
        <f t="shared" si="43"/>
        <v>36200871</v>
      </c>
      <c r="F47" s="34">
        <f t="shared" si="43"/>
        <v>36828220</v>
      </c>
      <c r="G47" s="34">
        <f t="shared" si="43"/>
        <v>39327860</v>
      </c>
      <c r="H47" s="44">
        <f t="shared" si="43"/>
        <v>41745486</v>
      </c>
      <c r="I47" s="34">
        <f t="shared" si="43"/>
        <v>30454399</v>
      </c>
      <c r="J47" s="164">
        <f t="shared" si="43"/>
        <v>29398287</v>
      </c>
      <c r="L47" s="237">
        <f>C47/C45</f>
        <v>0.43687155799602412</v>
      </c>
      <c r="M47" s="237">
        <f t="shared" ref="M47:R47" si="44">D47/D45</f>
        <v>0.4410206457471133</v>
      </c>
      <c r="N47" s="237">
        <f t="shared" si="44"/>
        <v>0.42058723346767712</v>
      </c>
      <c r="O47" s="237">
        <f t="shared" si="44"/>
        <v>0.4054264065032438</v>
      </c>
      <c r="P47" s="237">
        <f t="shared" si="44"/>
        <v>0.4176708801221683</v>
      </c>
      <c r="Q47" s="237">
        <f t="shared" si="44"/>
        <v>0.41960799871991145</v>
      </c>
      <c r="R47" s="237">
        <f t="shared" si="44"/>
        <v>0.41887611155140619</v>
      </c>
      <c r="S47" s="343">
        <f>J47/J45</f>
        <v>0.4333621855368765</v>
      </c>
      <c r="U47" s="106">
        <f t="shared" si="2"/>
        <v>-3.467847124482739E-2</v>
      </c>
      <c r="V47" s="107">
        <f t="shared" si="3"/>
        <v>1.4486073985470305</v>
      </c>
    </row>
    <row r="50" spans="1:22" x14ac:dyDescent="0.25">
      <c r="A50" s="1" t="s">
        <v>25</v>
      </c>
      <c r="L50" s="1" t="s">
        <v>27</v>
      </c>
    </row>
    <row r="51" spans="1:22" ht="20.100000000000001" customHeight="1" thickBot="1" x14ac:dyDescent="0.3"/>
    <row r="52" spans="1:22" ht="20.100000000000001" customHeight="1" x14ac:dyDescent="0.25">
      <c r="A52" s="417" t="s">
        <v>88</v>
      </c>
      <c r="B52" s="440"/>
      <c r="C52" s="419">
        <v>2016</v>
      </c>
      <c r="D52" s="421">
        <v>2017</v>
      </c>
      <c r="E52" s="431">
        <v>2018</v>
      </c>
      <c r="F52" s="421">
        <v>2019</v>
      </c>
      <c r="G52" s="421">
        <v>2020</v>
      </c>
      <c r="H52" s="425">
        <v>2021</v>
      </c>
      <c r="I52" s="427" t="str">
        <f>I5</f>
        <v>janeiro - setembro</v>
      </c>
      <c r="J52" s="428"/>
      <c r="L52" s="448">
        <v>2016</v>
      </c>
      <c r="M52" s="421">
        <v>2017</v>
      </c>
      <c r="N52" s="421">
        <v>2018</v>
      </c>
      <c r="O52" s="425">
        <v>2019</v>
      </c>
      <c r="P52" s="425">
        <v>2020</v>
      </c>
      <c r="Q52" s="425">
        <v>2021</v>
      </c>
      <c r="R52" s="427" t="str">
        <f>I5</f>
        <v>janeiro - setembro</v>
      </c>
      <c r="S52" s="428"/>
      <c r="U52" s="446" t="s">
        <v>85</v>
      </c>
      <c r="V52" s="447"/>
    </row>
    <row r="53" spans="1:22" ht="20.100000000000001" customHeight="1" thickBot="1" x14ac:dyDescent="0.3">
      <c r="A53" s="441"/>
      <c r="B53" s="442"/>
      <c r="C53" s="436">
        <v>2016</v>
      </c>
      <c r="D53" s="435">
        <v>2017</v>
      </c>
      <c r="E53" s="439"/>
      <c r="F53" s="435"/>
      <c r="G53" s="435">
        <v>2018</v>
      </c>
      <c r="H53" s="445"/>
      <c r="I53" s="168">
        <v>2021</v>
      </c>
      <c r="J53" s="170">
        <v>2022</v>
      </c>
      <c r="L53" s="449"/>
      <c r="M53" s="435"/>
      <c r="N53" s="435"/>
      <c r="O53" s="445"/>
      <c r="P53" s="445"/>
      <c r="Q53" s="445"/>
      <c r="R53" s="168">
        <v>2021</v>
      </c>
      <c r="S53" s="170">
        <v>2022</v>
      </c>
      <c r="U53" s="132" t="s">
        <v>0</v>
      </c>
      <c r="V53" s="133" t="s">
        <v>40</v>
      </c>
    </row>
    <row r="54" spans="1:22" ht="20.100000000000001" customHeight="1" thickBot="1" x14ac:dyDescent="0.3">
      <c r="A54" s="5" t="s">
        <v>10</v>
      </c>
      <c r="B54" s="6"/>
      <c r="C54" s="13">
        <v>43263427</v>
      </c>
      <c r="D54" s="14">
        <v>45322865</v>
      </c>
      <c r="E54" s="14">
        <v>48266368</v>
      </c>
      <c r="F54" s="14">
        <v>50700344</v>
      </c>
      <c r="G54" s="14">
        <v>53463276</v>
      </c>
      <c r="H54" s="15">
        <v>55626674</v>
      </c>
      <c r="I54" s="14">
        <v>43267480</v>
      </c>
      <c r="J54" s="162">
        <v>43104692</v>
      </c>
      <c r="L54" s="136">
        <f>C54/C92</f>
        <v>0.15995255176002657</v>
      </c>
      <c r="M54" s="136">
        <f t="shared" ref="M54:R54" si="45">D54/D92</f>
        <v>0.1566763403581925</v>
      </c>
      <c r="N54" s="136">
        <f t="shared" si="45"/>
        <v>0.15598980563684609</v>
      </c>
      <c r="O54" s="136">
        <f t="shared" si="45"/>
        <v>0.15258973097881612</v>
      </c>
      <c r="P54" s="136">
        <f t="shared" si="45"/>
        <v>0.15222698403051427</v>
      </c>
      <c r="Q54" s="136">
        <f t="shared" si="45"/>
        <v>0.14252718044772153</v>
      </c>
      <c r="R54" s="136">
        <f t="shared" si="45"/>
        <v>0.15622080618385908</v>
      </c>
      <c r="S54" s="340">
        <f>J54/J92</f>
        <v>0.15740129320117591</v>
      </c>
      <c r="U54" s="103">
        <f>(J54-I54)/I54</f>
        <v>-3.7623637891552732E-3</v>
      </c>
      <c r="V54" s="102">
        <f>(S54-R54)*100</f>
        <v>0.11804870173168225</v>
      </c>
    </row>
    <row r="55" spans="1:22" ht="20.100000000000001" customHeight="1" x14ac:dyDescent="0.25">
      <c r="A55" s="24"/>
      <c r="B55" t="s">
        <v>19</v>
      </c>
      <c r="C55" s="10">
        <v>1291916</v>
      </c>
      <c r="D55" s="11">
        <v>1193387</v>
      </c>
      <c r="E55" s="11">
        <v>1430439</v>
      </c>
      <c r="F55" s="11">
        <v>1484147</v>
      </c>
      <c r="G55" s="11">
        <v>1461165</v>
      </c>
      <c r="H55" s="12">
        <v>1879177</v>
      </c>
      <c r="I55" s="11">
        <v>1444043</v>
      </c>
      <c r="J55" s="163">
        <v>1491061</v>
      </c>
      <c r="L55" s="78">
        <f>C55/C54</f>
        <v>2.9861619607711613E-2</v>
      </c>
      <c r="M55" s="78">
        <f t="shared" ref="M55:R55" si="46">D55/D54</f>
        <v>2.6330793518900449E-2</v>
      </c>
      <c r="N55" s="78">
        <f t="shared" si="46"/>
        <v>2.9636350512224165E-2</v>
      </c>
      <c r="O55" s="78">
        <f t="shared" si="46"/>
        <v>2.9272917753773033E-2</v>
      </c>
      <c r="P55" s="78">
        <f t="shared" si="46"/>
        <v>2.7330255631921995E-2</v>
      </c>
      <c r="Q55" s="78">
        <f t="shared" si="46"/>
        <v>3.3781940656743205E-2</v>
      </c>
      <c r="R55" s="78">
        <f t="shared" si="46"/>
        <v>3.3374788640336807E-2</v>
      </c>
      <c r="S55" s="341">
        <f>J55/J54</f>
        <v>3.4591617079644137E-2</v>
      </c>
      <c r="U55" s="108">
        <f t="shared" ref="U55:U94" si="47">(J55-I55)/I55</f>
        <v>3.2559972244593824E-2</v>
      </c>
      <c r="V55" s="105">
        <f t="shared" ref="V55:V94" si="48">(S55-R55)*100</f>
        <v>0.12168284393073298</v>
      </c>
    </row>
    <row r="56" spans="1:22" ht="20.100000000000001" customHeight="1" thickBot="1" x14ac:dyDescent="0.3">
      <c r="A56" s="24"/>
      <c r="B56" t="s">
        <v>20</v>
      </c>
      <c r="C56" s="10">
        <v>41971511</v>
      </c>
      <c r="D56" s="11">
        <v>44129478</v>
      </c>
      <c r="E56" s="11">
        <v>46835929</v>
      </c>
      <c r="F56" s="11">
        <v>49216197</v>
      </c>
      <c r="G56" s="11">
        <v>52002111</v>
      </c>
      <c r="H56" s="12">
        <v>53747497</v>
      </c>
      <c r="I56" s="11">
        <v>41823437</v>
      </c>
      <c r="J56" s="163">
        <v>41613631</v>
      </c>
      <c r="L56" s="78">
        <f>C56/C54</f>
        <v>0.97013838039228839</v>
      </c>
      <c r="M56" s="78">
        <f t="shared" ref="M56:R56" si="49">D56/D54</f>
        <v>0.97366920648109956</v>
      </c>
      <c r="N56" s="78">
        <f t="shared" si="49"/>
        <v>0.97036364948777587</v>
      </c>
      <c r="O56" s="78">
        <f t="shared" si="49"/>
        <v>0.97072708224622695</v>
      </c>
      <c r="P56" s="78">
        <f t="shared" si="49"/>
        <v>0.97266974436807796</v>
      </c>
      <c r="Q56" s="78">
        <f t="shared" si="49"/>
        <v>0.96621805934325677</v>
      </c>
      <c r="R56" s="78">
        <f t="shared" si="49"/>
        <v>0.96662521135966317</v>
      </c>
      <c r="S56" s="341">
        <f>J56/J54</f>
        <v>0.96540838292035591</v>
      </c>
      <c r="U56" s="106">
        <f t="shared" si="47"/>
        <v>-5.0164695933526456E-3</v>
      </c>
      <c r="V56" s="105">
        <f t="shared" si="48"/>
        <v>-0.12168284393072604</v>
      </c>
    </row>
    <row r="57" spans="1:22" ht="20.100000000000001" customHeight="1" thickBot="1" x14ac:dyDescent="0.3">
      <c r="A57" s="5" t="s">
        <v>18</v>
      </c>
      <c r="B57" s="6"/>
      <c r="C57" s="13">
        <v>534724</v>
      </c>
      <c r="D57" s="14">
        <v>727328</v>
      </c>
      <c r="E57" s="14">
        <v>627880</v>
      </c>
      <c r="F57" s="14">
        <v>660848</v>
      </c>
      <c r="G57" s="14">
        <v>731891</v>
      </c>
      <c r="H57" s="15">
        <v>958060</v>
      </c>
      <c r="I57" s="14">
        <v>644600</v>
      </c>
      <c r="J57" s="162">
        <v>667015</v>
      </c>
      <c r="L57" s="136">
        <f>C57/C92</f>
        <v>1.976969329945324E-3</v>
      </c>
      <c r="M57" s="136">
        <f t="shared" ref="M57:R57" si="50">D57/D92</f>
        <v>2.5142958036753287E-3</v>
      </c>
      <c r="N57" s="136">
        <f t="shared" si="50"/>
        <v>2.0292158540552072E-3</v>
      </c>
      <c r="O57" s="136">
        <f t="shared" si="50"/>
        <v>1.9889138925347069E-3</v>
      </c>
      <c r="P57" s="136">
        <f t="shared" si="50"/>
        <v>2.0839269102977736E-3</v>
      </c>
      <c r="Q57" s="136">
        <f t="shared" si="50"/>
        <v>2.4547502246807726E-3</v>
      </c>
      <c r="R57" s="136">
        <f t="shared" si="50"/>
        <v>2.3273814806435587E-3</v>
      </c>
      <c r="S57" s="340">
        <f>J57/J92</f>
        <v>2.4356750672196513E-3</v>
      </c>
      <c r="U57" s="103">
        <f t="shared" si="47"/>
        <v>3.4773502947564379E-2</v>
      </c>
      <c r="V57" s="102">
        <f t="shared" si="48"/>
        <v>1.0829358657609258E-2</v>
      </c>
    </row>
    <row r="58" spans="1:22" ht="20.100000000000001" customHeight="1" x14ac:dyDescent="0.25">
      <c r="A58" s="24"/>
      <c r="B58" t="s">
        <v>19</v>
      </c>
      <c r="C58" s="10">
        <v>472187</v>
      </c>
      <c r="D58" s="11">
        <v>628374</v>
      </c>
      <c r="E58" s="11">
        <v>453490</v>
      </c>
      <c r="F58" s="11">
        <v>401720</v>
      </c>
      <c r="G58" s="11">
        <v>484788</v>
      </c>
      <c r="H58" s="12">
        <v>591766</v>
      </c>
      <c r="I58" s="11">
        <v>398915</v>
      </c>
      <c r="J58" s="163">
        <v>380568</v>
      </c>
      <c r="L58" s="78">
        <f>C58/C57</f>
        <v>0.88304807713886047</v>
      </c>
      <c r="M58" s="78">
        <f t="shared" ref="M58:R58" si="51">D58/D57</f>
        <v>0.86394858990716705</v>
      </c>
      <c r="N58" s="78">
        <f t="shared" si="51"/>
        <v>0.72225584506593621</v>
      </c>
      <c r="O58" s="78">
        <f t="shared" si="51"/>
        <v>0.60788562574147154</v>
      </c>
      <c r="P58" s="78">
        <f t="shared" si="51"/>
        <v>0.66237732121313142</v>
      </c>
      <c r="Q58" s="78">
        <f t="shared" si="51"/>
        <v>0.61767112706928584</v>
      </c>
      <c r="R58" s="78">
        <f t="shared" si="51"/>
        <v>0.61885665529010236</v>
      </c>
      <c r="S58" s="341">
        <f>J58/J57</f>
        <v>0.57055388559477671</v>
      </c>
      <c r="U58" s="108">
        <f t="shared" si="47"/>
        <v>-4.5992253988945013E-2</v>
      </c>
      <c r="V58" s="105">
        <f t="shared" si="48"/>
        <v>-4.8302769695325658</v>
      </c>
    </row>
    <row r="59" spans="1:22" ht="20.100000000000001" customHeight="1" thickBot="1" x14ac:dyDescent="0.3">
      <c r="A59" s="24"/>
      <c r="B59" t="s">
        <v>20</v>
      </c>
      <c r="C59" s="10">
        <v>62537</v>
      </c>
      <c r="D59" s="11">
        <v>98954</v>
      </c>
      <c r="E59" s="11">
        <v>174390</v>
      </c>
      <c r="F59" s="11">
        <v>259128</v>
      </c>
      <c r="G59" s="11">
        <v>247103</v>
      </c>
      <c r="H59" s="12">
        <v>366294</v>
      </c>
      <c r="I59" s="11">
        <v>245685</v>
      </c>
      <c r="J59" s="163">
        <v>286447</v>
      </c>
      <c r="L59" s="78">
        <f>C59/C57</f>
        <v>0.11695192286113958</v>
      </c>
      <c r="M59" s="78">
        <f t="shared" ref="M59:R59" si="52">D59/D57</f>
        <v>0.13605141009283295</v>
      </c>
      <c r="N59" s="78">
        <f t="shared" si="52"/>
        <v>0.27774415493406385</v>
      </c>
      <c r="O59" s="78">
        <f t="shared" si="52"/>
        <v>0.39211437425852841</v>
      </c>
      <c r="P59" s="78">
        <f t="shared" si="52"/>
        <v>0.33762267878686852</v>
      </c>
      <c r="Q59" s="78">
        <f t="shared" si="52"/>
        <v>0.38232887293071416</v>
      </c>
      <c r="R59" s="78">
        <f t="shared" si="52"/>
        <v>0.38114334470989764</v>
      </c>
      <c r="S59" s="341">
        <f>J59/J57</f>
        <v>0.42944611440522329</v>
      </c>
      <c r="U59" s="106">
        <f t="shared" si="47"/>
        <v>0.16591163481694038</v>
      </c>
      <c r="V59" s="105">
        <f t="shared" si="48"/>
        <v>4.8302769695325658</v>
      </c>
    </row>
    <row r="60" spans="1:22" ht="20.100000000000001" customHeight="1" thickBot="1" x14ac:dyDescent="0.3">
      <c r="A60" s="5" t="s">
        <v>15</v>
      </c>
      <c r="B60" s="6"/>
      <c r="C60" s="13">
        <v>38185533</v>
      </c>
      <c r="D60" s="14">
        <v>43987043</v>
      </c>
      <c r="E60" s="14">
        <v>47167068</v>
      </c>
      <c r="F60" s="14">
        <v>49268564</v>
      </c>
      <c r="G60" s="14">
        <v>57506694</v>
      </c>
      <c r="H60" s="15">
        <v>68704874</v>
      </c>
      <c r="I60" s="14">
        <v>46060069</v>
      </c>
      <c r="J60" s="162">
        <v>47688783</v>
      </c>
      <c r="L60" s="136">
        <f>C60/C92</f>
        <v>0.14117867832492101</v>
      </c>
      <c r="M60" s="136">
        <f t="shared" ref="M60:R60" si="53">D60/D92</f>
        <v>0.15205854529316382</v>
      </c>
      <c r="N60" s="136">
        <f t="shared" si="53"/>
        <v>0.15243702964722564</v>
      </c>
      <c r="O60" s="136">
        <f t="shared" si="53"/>
        <v>0.14828059009762506</v>
      </c>
      <c r="P60" s="136">
        <f t="shared" si="53"/>
        <v>0.16373988360132796</v>
      </c>
      <c r="Q60" s="136">
        <f t="shared" si="53"/>
        <v>0.1760362658791351</v>
      </c>
      <c r="R60" s="136">
        <f t="shared" si="53"/>
        <v>0.1663036791619058</v>
      </c>
      <c r="S60" s="340">
        <f>J60/J92</f>
        <v>0.174140581155069</v>
      </c>
      <c r="U60" s="103">
        <f t="shared" si="47"/>
        <v>3.5360650458426367E-2</v>
      </c>
      <c r="V60" s="102">
        <f t="shared" si="48"/>
        <v>0.78369019931631978</v>
      </c>
    </row>
    <row r="61" spans="1:22" ht="20.100000000000001" customHeight="1" x14ac:dyDescent="0.25">
      <c r="A61" s="24"/>
      <c r="B61" t="s">
        <v>19</v>
      </c>
      <c r="C61" s="10">
        <v>1998845</v>
      </c>
      <c r="D61" s="11">
        <v>1905303</v>
      </c>
      <c r="E61" s="11">
        <v>2020518</v>
      </c>
      <c r="F61" s="11">
        <v>1342451</v>
      </c>
      <c r="G61" s="11">
        <v>1199699</v>
      </c>
      <c r="H61" s="12">
        <v>1522152</v>
      </c>
      <c r="I61" s="11">
        <v>988890</v>
      </c>
      <c r="J61" s="163">
        <v>1031854</v>
      </c>
      <c r="L61" s="78">
        <f>C61/C60</f>
        <v>5.2345609527042612E-2</v>
      </c>
      <c r="M61" s="78">
        <f t="shared" ref="M61:R61" si="54">D61/D60</f>
        <v>4.3315096220493843E-2</v>
      </c>
      <c r="N61" s="78">
        <f t="shared" si="54"/>
        <v>4.2837472958887332E-2</v>
      </c>
      <c r="O61" s="78">
        <f t="shared" si="54"/>
        <v>2.724761777103956E-2</v>
      </c>
      <c r="P61" s="78">
        <f t="shared" si="54"/>
        <v>2.0861901746603621E-2</v>
      </c>
      <c r="Q61" s="78">
        <f t="shared" si="54"/>
        <v>2.2154934743057676E-2</v>
      </c>
      <c r="R61" s="78">
        <f t="shared" si="54"/>
        <v>2.1469572700813799E-2</v>
      </c>
      <c r="S61" s="341">
        <f>J61/J60</f>
        <v>2.1637247484382227E-2</v>
      </c>
      <c r="U61" s="108">
        <f t="shared" si="47"/>
        <v>4.3446692756524991E-2</v>
      </c>
      <c r="V61" s="105">
        <f t="shared" si="48"/>
        <v>1.6767478356842849E-2</v>
      </c>
    </row>
    <row r="62" spans="1:22" ht="20.100000000000001" customHeight="1" thickBot="1" x14ac:dyDescent="0.3">
      <c r="A62" s="24"/>
      <c r="B62" t="s">
        <v>20</v>
      </c>
      <c r="C62" s="10">
        <v>36186688</v>
      </c>
      <c r="D62" s="11">
        <v>42081740</v>
      </c>
      <c r="E62" s="11">
        <v>45146550</v>
      </c>
      <c r="F62" s="11">
        <v>47926113</v>
      </c>
      <c r="G62" s="11">
        <v>56306995</v>
      </c>
      <c r="H62" s="12">
        <v>67182722</v>
      </c>
      <c r="I62" s="11">
        <v>45071179</v>
      </c>
      <c r="J62" s="163">
        <v>46656929</v>
      </c>
      <c r="L62" s="78">
        <f>C62/C60</f>
        <v>0.94765439047295741</v>
      </c>
      <c r="M62" s="78">
        <f t="shared" ref="M62:R62" si="55">D62/D60</f>
        <v>0.95668490377950621</v>
      </c>
      <c r="N62" s="78">
        <f t="shared" si="55"/>
        <v>0.95716252704111271</v>
      </c>
      <c r="O62" s="78">
        <f t="shared" si="55"/>
        <v>0.97275238222896043</v>
      </c>
      <c r="P62" s="78">
        <f t="shared" si="55"/>
        <v>0.97913809825339637</v>
      </c>
      <c r="Q62" s="78">
        <f t="shared" si="55"/>
        <v>0.97784506525694237</v>
      </c>
      <c r="R62" s="78">
        <f t="shared" si="55"/>
        <v>0.97853042729918616</v>
      </c>
      <c r="S62" s="341">
        <f>J62/J60</f>
        <v>0.97836275251561777</v>
      </c>
      <c r="U62" s="106">
        <f t="shared" si="47"/>
        <v>3.5183237607341045E-2</v>
      </c>
      <c r="V62" s="105">
        <f t="shared" si="48"/>
        <v>-1.6767478356838339E-2</v>
      </c>
    </row>
    <row r="63" spans="1:22" ht="20.100000000000001" customHeight="1" thickBot="1" x14ac:dyDescent="0.3">
      <c r="A63" s="5" t="s">
        <v>8</v>
      </c>
      <c r="B63" s="6"/>
      <c r="C63" s="13">
        <v>126076</v>
      </c>
      <c r="D63" s="14">
        <v>91732</v>
      </c>
      <c r="E63" s="14">
        <v>249211</v>
      </c>
      <c r="F63" s="14">
        <v>342501</v>
      </c>
      <c r="G63" s="14">
        <v>148168</v>
      </c>
      <c r="H63" s="15">
        <v>234708</v>
      </c>
      <c r="I63" s="14">
        <v>180124</v>
      </c>
      <c r="J63" s="162">
        <v>299483</v>
      </c>
      <c r="L63" s="136">
        <f>C63/C92</f>
        <v>4.6612530060776526E-4</v>
      </c>
      <c r="M63" s="136">
        <f t="shared" ref="M63:R63" si="56">D63/D92</f>
        <v>3.1710780096840115E-4</v>
      </c>
      <c r="N63" s="136">
        <f t="shared" si="56"/>
        <v>8.0541331497253009E-4</v>
      </c>
      <c r="O63" s="136">
        <f t="shared" si="56"/>
        <v>1.0308043560804145E-3</v>
      </c>
      <c r="P63" s="136">
        <f t="shared" si="56"/>
        <v>4.2188151301901581E-4</v>
      </c>
      <c r="Q63" s="136">
        <f t="shared" si="56"/>
        <v>6.0137101615178039E-4</v>
      </c>
      <c r="R63" s="136">
        <f t="shared" si="56"/>
        <v>6.5035256254955076E-4</v>
      </c>
      <c r="S63" s="340">
        <f>J63/J92</f>
        <v>1.0935935116243903E-3</v>
      </c>
      <c r="U63" s="103">
        <f t="shared" si="47"/>
        <v>0.66264906397814838</v>
      </c>
      <c r="V63" s="102">
        <f t="shared" si="48"/>
        <v>4.4324094907483957E-2</v>
      </c>
    </row>
    <row r="64" spans="1:22" ht="20.100000000000001" customHeight="1" thickBot="1" x14ac:dyDescent="0.3">
      <c r="A64" s="24"/>
      <c r="B64" t="s">
        <v>19</v>
      </c>
      <c r="C64" s="10">
        <v>126076</v>
      </c>
      <c r="D64" s="11">
        <v>91732</v>
      </c>
      <c r="E64" s="11">
        <v>249211</v>
      </c>
      <c r="F64" s="11">
        <v>342501</v>
      </c>
      <c r="G64" s="11">
        <v>148168</v>
      </c>
      <c r="H64" s="12">
        <v>234708</v>
      </c>
      <c r="I64" s="11">
        <v>180124</v>
      </c>
      <c r="J64" s="163">
        <v>299483</v>
      </c>
      <c r="L64" s="78">
        <f>C64/C63</f>
        <v>1</v>
      </c>
      <c r="M64" s="78">
        <f t="shared" ref="M64:R64" si="57">D64/D63</f>
        <v>1</v>
      </c>
      <c r="N64" s="78">
        <f t="shared" si="57"/>
        <v>1</v>
      </c>
      <c r="O64" s="78">
        <f t="shared" si="57"/>
        <v>1</v>
      </c>
      <c r="P64" s="78">
        <f t="shared" si="57"/>
        <v>1</v>
      </c>
      <c r="Q64" s="78">
        <f t="shared" si="57"/>
        <v>1</v>
      </c>
      <c r="R64" s="78">
        <f t="shared" si="57"/>
        <v>1</v>
      </c>
      <c r="S64" s="341">
        <f>J64/J63</f>
        <v>1</v>
      </c>
      <c r="U64" s="156">
        <f t="shared" si="47"/>
        <v>0.66264906397814838</v>
      </c>
      <c r="V64" s="105">
        <f t="shared" si="48"/>
        <v>0</v>
      </c>
    </row>
    <row r="65" spans="1:22" ht="20.100000000000001" customHeight="1" thickBot="1" x14ac:dyDescent="0.3">
      <c r="A65" s="5" t="s">
        <v>16</v>
      </c>
      <c r="B65" s="6"/>
      <c r="C65" s="13">
        <v>41727</v>
      </c>
      <c r="D65" s="14">
        <v>51471</v>
      </c>
      <c r="E65" s="14">
        <v>46466</v>
      </c>
      <c r="F65" s="14">
        <v>41389</v>
      </c>
      <c r="G65" s="14">
        <v>40470</v>
      </c>
      <c r="H65" s="15">
        <v>45375</v>
      </c>
      <c r="I65" s="14">
        <v>35197</v>
      </c>
      <c r="J65" s="162">
        <v>27527</v>
      </c>
      <c r="L65" s="136">
        <f>C65/C92</f>
        <v>1.5427210903312463E-4</v>
      </c>
      <c r="M65" s="136">
        <f t="shared" ref="M65:R65" si="58">D65/D92</f>
        <v>1.7792979138844215E-4</v>
      </c>
      <c r="N65" s="136">
        <f t="shared" si="58"/>
        <v>1.5017128093669055E-4</v>
      </c>
      <c r="O65" s="136">
        <f t="shared" si="58"/>
        <v>1.2456594723464243E-4</v>
      </c>
      <c r="P65" s="136">
        <f t="shared" si="58"/>
        <v>1.1523098666297427E-4</v>
      </c>
      <c r="Q65" s="136">
        <f t="shared" si="58"/>
        <v>1.1626024616922745E-4</v>
      </c>
      <c r="R65" s="136">
        <f t="shared" si="58"/>
        <v>1.2708167231494159E-4</v>
      </c>
      <c r="S65" s="340">
        <f>J65/J92</f>
        <v>1.0051772085388685E-4</v>
      </c>
      <c r="U65" s="103">
        <f t="shared" si="47"/>
        <v>-0.21791629968463222</v>
      </c>
      <c r="V65" s="102">
        <f t="shared" si="48"/>
        <v>-2.6563951461054743E-3</v>
      </c>
    </row>
    <row r="66" spans="1:22" ht="20.100000000000001" customHeight="1" x14ac:dyDescent="0.25">
      <c r="A66" s="24"/>
      <c r="B66" t="s">
        <v>19</v>
      </c>
      <c r="C66" s="10">
        <v>23312</v>
      </c>
      <c r="D66" s="11">
        <v>30071</v>
      </c>
      <c r="E66" s="11">
        <v>32328</v>
      </c>
      <c r="F66" s="11">
        <v>22422</v>
      </c>
      <c r="G66" s="11">
        <v>17416</v>
      </c>
      <c r="H66" s="12">
        <v>18924</v>
      </c>
      <c r="I66" s="11">
        <v>13629</v>
      </c>
      <c r="J66" s="163">
        <v>13463</v>
      </c>
      <c r="L66" s="78">
        <f>C66/C65</f>
        <v>0.55867903276056274</v>
      </c>
      <c r="M66" s="78">
        <f t="shared" ref="M66:R66" si="59">D66/D65</f>
        <v>0.58423189757339089</v>
      </c>
      <c r="N66" s="78">
        <f t="shared" si="59"/>
        <v>0.69573451555976418</v>
      </c>
      <c r="O66" s="78">
        <f t="shared" si="59"/>
        <v>0.54173814298485101</v>
      </c>
      <c r="P66" s="78">
        <f t="shared" si="59"/>
        <v>0.43034346429453918</v>
      </c>
      <c r="Q66" s="78">
        <f t="shared" si="59"/>
        <v>0.41705785123966943</v>
      </c>
      <c r="R66" s="78">
        <f t="shared" si="59"/>
        <v>0.38722050174730799</v>
      </c>
      <c r="S66" s="341">
        <f>J66/J65</f>
        <v>0.48908344534457077</v>
      </c>
      <c r="U66" s="108">
        <f t="shared" si="47"/>
        <v>-1.217991048499523E-2</v>
      </c>
      <c r="V66" s="105">
        <f t="shared" si="48"/>
        <v>10.186294359726277</v>
      </c>
    </row>
    <row r="67" spans="1:22" ht="20.100000000000001" customHeight="1" thickBot="1" x14ac:dyDescent="0.3">
      <c r="A67" s="24"/>
      <c r="B67" t="s">
        <v>20</v>
      </c>
      <c r="C67" s="10">
        <v>18415</v>
      </c>
      <c r="D67" s="11">
        <v>21400</v>
      </c>
      <c r="E67" s="11">
        <v>14138</v>
      </c>
      <c r="F67" s="11">
        <v>18967</v>
      </c>
      <c r="G67" s="11">
        <v>23054</v>
      </c>
      <c r="H67" s="12">
        <v>26451</v>
      </c>
      <c r="I67" s="11">
        <v>21568</v>
      </c>
      <c r="J67" s="163">
        <v>14064</v>
      </c>
      <c r="L67" s="78">
        <f>C67/C65</f>
        <v>0.44132096723943731</v>
      </c>
      <c r="M67" s="78">
        <f t="shared" ref="M67:R67" si="60">D67/D65</f>
        <v>0.41576810242660917</v>
      </c>
      <c r="N67" s="78">
        <f t="shared" si="60"/>
        <v>0.30426548444023588</v>
      </c>
      <c r="O67" s="78">
        <f t="shared" si="60"/>
        <v>0.45826185701514893</v>
      </c>
      <c r="P67" s="78">
        <f t="shared" si="60"/>
        <v>0.56965653570546082</v>
      </c>
      <c r="Q67" s="78">
        <f t="shared" si="60"/>
        <v>0.58294214876033057</v>
      </c>
      <c r="R67" s="78">
        <f t="shared" si="60"/>
        <v>0.61277949825269196</v>
      </c>
      <c r="S67" s="341">
        <f>J67/J65</f>
        <v>0.51091655465542918</v>
      </c>
      <c r="U67" s="106">
        <f t="shared" si="47"/>
        <v>-0.34792284866468842</v>
      </c>
      <c r="V67" s="105">
        <f t="shared" si="48"/>
        <v>-10.186294359726277</v>
      </c>
    </row>
    <row r="68" spans="1:22" ht="20.100000000000001" customHeight="1" thickBot="1" x14ac:dyDescent="0.3">
      <c r="A68" s="5" t="s">
        <v>21</v>
      </c>
      <c r="B68" s="6"/>
      <c r="C68" s="13">
        <v>2266260</v>
      </c>
      <c r="D68" s="14">
        <v>1874529</v>
      </c>
      <c r="E68" s="14">
        <v>2247676</v>
      </c>
      <c r="F68" s="14">
        <v>2123665</v>
      </c>
      <c r="G68" s="14">
        <v>1668158</v>
      </c>
      <c r="H68" s="15">
        <v>1548465</v>
      </c>
      <c r="I68" s="14">
        <v>1060885</v>
      </c>
      <c r="J68" s="162">
        <v>1013469</v>
      </c>
      <c r="L68" s="136">
        <f>C68/C92</f>
        <v>8.3787645844994613E-3</v>
      </c>
      <c r="M68" s="136">
        <f t="shared" ref="M68:R68" si="61">D68/D92</f>
        <v>6.4800480643777093E-3</v>
      </c>
      <c r="N68" s="136">
        <f t="shared" si="61"/>
        <v>7.2641583964760652E-3</v>
      </c>
      <c r="O68" s="136">
        <f t="shared" si="61"/>
        <v>6.3914649383666417E-3</v>
      </c>
      <c r="P68" s="136">
        <f t="shared" si="61"/>
        <v>4.7497774215402473E-3</v>
      </c>
      <c r="Q68" s="136">
        <f t="shared" si="61"/>
        <v>3.9674913958001714E-3</v>
      </c>
      <c r="R68" s="136">
        <f t="shared" si="61"/>
        <v>3.8304128173945735E-3</v>
      </c>
      <c r="S68" s="340">
        <f>J68/J92</f>
        <v>3.7007881002676588E-3</v>
      </c>
      <c r="U68" s="103">
        <f t="shared" si="47"/>
        <v>-4.4694759563948964E-2</v>
      </c>
      <c r="V68" s="102">
        <f t="shared" si="48"/>
        <v>-1.2962471712691477E-2</v>
      </c>
    </row>
    <row r="69" spans="1:22" ht="20.100000000000001" customHeight="1" x14ac:dyDescent="0.25">
      <c r="A69" s="24"/>
      <c r="B69" t="s">
        <v>19</v>
      </c>
      <c r="C69" s="10">
        <v>1308525</v>
      </c>
      <c r="D69" s="11">
        <v>974296</v>
      </c>
      <c r="E69" s="11">
        <v>1285372</v>
      </c>
      <c r="F69" s="11">
        <v>1096822</v>
      </c>
      <c r="G69" s="11">
        <v>720773</v>
      </c>
      <c r="H69" s="12">
        <v>469565</v>
      </c>
      <c r="I69" s="11">
        <v>347044</v>
      </c>
      <c r="J69" s="163">
        <v>261691</v>
      </c>
      <c r="L69" s="78">
        <f>C69/C68</f>
        <v>0.57739403245876464</v>
      </c>
      <c r="M69" s="78">
        <f t="shared" ref="M69:R69" si="62">D69/D68</f>
        <v>0.51975509581340162</v>
      </c>
      <c r="N69" s="78">
        <f t="shared" si="62"/>
        <v>0.57186711963823966</v>
      </c>
      <c r="O69" s="78">
        <f t="shared" si="62"/>
        <v>0.51647599786218634</v>
      </c>
      <c r="P69" s="78">
        <f t="shared" si="62"/>
        <v>0.43207717734171464</v>
      </c>
      <c r="Q69" s="78">
        <f t="shared" si="62"/>
        <v>0.30324547212885017</v>
      </c>
      <c r="R69" s="78">
        <f t="shared" si="62"/>
        <v>0.3271268799162963</v>
      </c>
      <c r="S69" s="341">
        <f>J69/J68</f>
        <v>0.25821312738722152</v>
      </c>
      <c r="U69" s="108">
        <f t="shared" si="47"/>
        <v>-0.24594287756019409</v>
      </c>
      <c r="V69" s="105">
        <f t="shared" si="48"/>
        <v>-6.8913752529074781</v>
      </c>
    </row>
    <row r="70" spans="1:22" ht="20.100000000000001" customHeight="1" thickBot="1" x14ac:dyDescent="0.3">
      <c r="A70" s="24"/>
      <c r="B70" t="s">
        <v>20</v>
      </c>
      <c r="C70" s="10">
        <v>957735</v>
      </c>
      <c r="D70" s="11">
        <v>900233</v>
      </c>
      <c r="E70" s="11">
        <v>962304</v>
      </c>
      <c r="F70" s="11">
        <v>1026843</v>
      </c>
      <c r="G70" s="11">
        <v>947385</v>
      </c>
      <c r="H70" s="12">
        <v>1078900</v>
      </c>
      <c r="I70" s="11">
        <v>713841</v>
      </c>
      <c r="J70" s="163">
        <v>751778</v>
      </c>
      <c r="L70" s="78">
        <f>C70/C68</f>
        <v>0.42260596754123536</v>
      </c>
      <c r="M70" s="78">
        <f t="shared" ref="M70:R70" si="63">D70/D68</f>
        <v>0.48024490418659832</v>
      </c>
      <c r="N70" s="78">
        <f t="shared" si="63"/>
        <v>0.42813288036176034</v>
      </c>
      <c r="O70" s="78">
        <f t="shared" si="63"/>
        <v>0.48352400213781366</v>
      </c>
      <c r="P70" s="78">
        <f t="shared" si="63"/>
        <v>0.56792282265828542</v>
      </c>
      <c r="Q70" s="78">
        <f t="shared" si="63"/>
        <v>0.69675452787114978</v>
      </c>
      <c r="R70" s="78">
        <f t="shared" si="63"/>
        <v>0.6728731200837037</v>
      </c>
      <c r="S70" s="341">
        <f>J70/J68</f>
        <v>0.74178687261277854</v>
      </c>
      <c r="U70" s="106">
        <f t="shared" si="47"/>
        <v>5.3144888007273329E-2</v>
      </c>
      <c r="V70" s="105">
        <f t="shared" si="48"/>
        <v>6.8913752529074834</v>
      </c>
    </row>
    <row r="71" spans="1:22" ht="20.100000000000001" customHeight="1" thickBot="1" x14ac:dyDescent="0.3">
      <c r="A71" s="5" t="s">
        <v>22</v>
      </c>
      <c r="B71" s="6"/>
      <c r="C71" s="13">
        <v>11166139</v>
      </c>
      <c r="D71" s="14">
        <v>13434809</v>
      </c>
      <c r="E71" s="14">
        <v>14245400</v>
      </c>
      <c r="F71" s="14">
        <v>14754407</v>
      </c>
      <c r="G71" s="14">
        <v>15126322</v>
      </c>
      <c r="H71" s="15">
        <v>16153913</v>
      </c>
      <c r="I71" s="14">
        <v>11198683</v>
      </c>
      <c r="J71" s="162">
        <v>11385182</v>
      </c>
      <c r="L71" s="136">
        <f>C71/C92</f>
        <v>4.1283193454766103E-2</v>
      </c>
      <c r="M71" s="136">
        <f t="shared" ref="M71:R71" si="64">D71/D92</f>
        <v>4.6442710705320765E-2</v>
      </c>
      <c r="N71" s="136">
        <f t="shared" si="64"/>
        <v>4.6039038554115515E-2</v>
      </c>
      <c r="O71" s="136">
        <f t="shared" si="64"/>
        <v>4.440543825268644E-2</v>
      </c>
      <c r="P71" s="136">
        <f t="shared" si="64"/>
        <v>4.3069459071950929E-2</v>
      </c>
      <c r="Q71" s="136">
        <f t="shared" si="64"/>
        <v>4.1389705828678423E-2</v>
      </c>
      <c r="R71" s="136">
        <f t="shared" si="64"/>
        <v>4.0433768882714632E-2</v>
      </c>
      <c r="S71" s="340">
        <f>J71/J92</f>
        <v>4.1574183388916233E-2</v>
      </c>
      <c r="U71" s="103">
        <f t="shared" si="47"/>
        <v>1.6653654719934477E-2</v>
      </c>
      <c r="V71" s="102">
        <f t="shared" si="48"/>
        <v>0.11404145062016008</v>
      </c>
    </row>
    <row r="72" spans="1:22" ht="20.100000000000001" customHeight="1" x14ac:dyDescent="0.25">
      <c r="A72" s="24"/>
      <c r="B72" t="s">
        <v>19</v>
      </c>
      <c r="C72" s="10">
        <v>1279049</v>
      </c>
      <c r="D72" s="11">
        <v>1993068</v>
      </c>
      <c r="E72" s="11">
        <v>2513855</v>
      </c>
      <c r="F72" s="11">
        <v>2391923</v>
      </c>
      <c r="G72" s="11">
        <v>2014706</v>
      </c>
      <c r="H72" s="12">
        <v>1791799</v>
      </c>
      <c r="I72" s="11">
        <v>1398930</v>
      </c>
      <c r="J72" s="163">
        <v>1178552</v>
      </c>
      <c r="L72" s="78">
        <f>C72/C71</f>
        <v>0.11454711427110123</v>
      </c>
      <c r="M72" s="78">
        <f t="shared" ref="M72:R72" si="65">D72/D71</f>
        <v>0.14835104838483376</v>
      </c>
      <c r="N72" s="78">
        <f t="shared" si="65"/>
        <v>0.17646784225083184</v>
      </c>
      <c r="O72" s="78">
        <f t="shared" si="65"/>
        <v>0.16211583427243129</v>
      </c>
      <c r="P72" s="78">
        <f t="shared" si="65"/>
        <v>0.13319206083276555</v>
      </c>
      <c r="Q72" s="78">
        <f t="shared" si="65"/>
        <v>0.11092043147688117</v>
      </c>
      <c r="R72" s="78">
        <f t="shared" si="65"/>
        <v>0.12491915343973929</v>
      </c>
      <c r="S72" s="341">
        <f>J72/J71</f>
        <v>0.10351630742486155</v>
      </c>
      <c r="U72" s="108">
        <f t="shared" si="47"/>
        <v>-0.15753325756113601</v>
      </c>
      <c r="V72" s="105">
        <f t="shared" si="48"/>
        <v>-2.1402846014877741</v>
      </c>
    </row>
    <row r="73" spans="1:22" ht="20.100000000000001" customHeight="1" thickBot="1" x14ac:dyDescent="0.3">
      <c r="A73" s="24"/>
      <c r="B73" t="s">
        <v>20</v>
      </c>
      <c r="C73" s="10">
        <v>9887090</v>
      </c>
      <c r="D73" s="11">
        <v>11441741</v>
      </c>
      <c r="E73" s="11">
        <v>11731545</v>
      </c>
      <c r="F73" s="11">
        <v>12362484</v>
      </c>
      <c r="G73" s="11">
        <v>13111616</v>
      </c>
      <c r="H73" s="12">
        <v>14362114</v>
      </c>
      <c r="I73" s="11">
        <v>9799753</v>
      </c>
      <c r="J73" s="163">
        <v>10206630</v>
      </c>
      <c r="L73" s="78">
        <f>C73/C71</f>
        <v>0.8854528857288988</v>
      </c>
      <c r="M73" s="78">
        <f t="shared" ref="M73:R73" si="66">D73/D71</f>
        <v>0.85164895161516629</v>
      </c>
      <c r="N73" s="78">
        <f t="shared" si="66"/>
        <v>0.8235321577491681</v>
      </c>
      <c r="O73" s="78">
        <f t="shared" si="66"/>
        <v>0.83788416572756874</v>
      </c>
      <c r="P73" s="78">
        <f t="shared" si="66"/>
        <v>0.86680793916723442</v>
      </c>
      <c r="Q73" s="78">
        <f t="shared" si="66"/>
        <v>0.88907956852311887</v>
      </c>
      <c r="R73" s="78">
        <f t="shared" si="66"/>
        <v>0.87508084656026075</v>
      </c>
      <c r="S73" s="341">
        <f>J73/J71</f>
        <v>0.89648369257513849</v>
      </c>
      <c r="U73" s="106">
        <f t="shared" si="47"/>
        <v>4.1519107675468965E-2</v>
      </c>
      <c r="V73" s="105">
        <f t="shared" si="48"/>
        <v>2.1402846014877741</v>
      </c>
    </row>
    <row r="74" spans="1:22" ht="20.100000000000001" customHeight="1" thickBot="1" x14ac:dyDescent="0.3">
      <c r="A74" s="5" t="s">
        <v>14</v>
      </c>
      <c r="B74" s="6"/>
      <c r="C74" s="13">
        <v>927790</v>
      </c>
      <c r="D74" s="14">
        <v>956013</v>
      </c>
      <c r="E74" s="14">
        <v>984175</v>
      </c>
      <c r="F74" s="14">
        <v>1170391</v>
      </c>
      <c r="G74" s="14">
        <v>1554518</v>
      </c>
      <c r="H74" s="15">
        <v>2282337</v>
      </c>
      <c r="I74" s="14">
        <v>1585776</v>
      </c>
      <c r="J74" s="162">
        <v>1749488</v>
      </c>
      <c r="L74" s="136">
        <f>C74/C92</f>
        <v>3.4302039456429339E-3</v>
      </c>
      <c r="M74" s="136">
        <f t="shared" ref="M74:R74" si="67">D74/D92</f>
        <v>3.3048356094623915E-3</v>
      </c>
      <c r="N74" s="136">
        <f t="shared" si="67"/>
        <v>3.1807089143861622E-3</v>
      </c>
      <c r="O74" s="136">
        <f t="shared" si="67"/>
        <v>3.5224543610597116E-3</v>
      </c>
      <c r="P74" s="136">
        <f t="shared" si="67"/>
        <v>4.4262081276341342E-3</v>
      </c>
      <c r="Q74" s="136">
        <f t="shared" si="67"/>
        <v>5.8478250459754509E-3</v>
      </c>
      <c r="R74" s="136">
        <f t="shared" si="67"/>
        <v>5.7255750773332614E-3</v>
      </c>
      <c r="S74" s="340">
        <f>J74/J92</f>
        <v>6.3884384938869034E-3</v>
      </c>
      <c r="U74" s="103">
        <f t="shared" si="47"/>
        <v>0.10323778389886087</v>
      </c>
      <c r="V74" s="102">
        <f t="shared" si="48"/>
        <v>6.6286341655364192E-2</v>
      </c>
    </row>
    <row r="75" spans="1:22" ht="20.100000000000001" customHeight="1" x14ac:dyDescent="0.25">
      <c r="A75" s="24"/>
      <c r="B75" t="s">
        <v>19</v>
      </c>
      <c r="C75" s="10">
        <v>226785</v>
      </c>
      <c r="D75" s="11">
        <v>192709</v>
      </c>
      <c r="E75" s="11">
        <v>275094</v>
      </c>
      <c r="F75" s="11">
        <v>458365</v>
      </c>
      <c r="G75" s="11">
        <v>566276</v>
      </c>
      <c r="H75" s="12">
        <v>734600</v>
      </c>
      <c r="I75" s="11">
        <v>533063</v>
      </c>
      <c r="J75" s="163">
        <v>553080</v>
      </c>
      <c r="L75" s="78">
        <f>C75/C74</f>
        <v>0.24443570204464371</v>
      </c>
      <c r="M75" s="78">
        <f t="shared" ref="M75:R75" si="68">D75/D74</f>
        <v>0.20157571079054365</v>
      </c>
      <c r="N75" s="78">
        <f t="shared" si="68"/>
        <v>0.27951736225772855</v>
      </c>
      <c r="O75" s="78">
        <f t="shared" si="68"/>
        <v>0.39163407784236209</v>
      </c>
      <c r="P75" s="78">
        <f t="shared" si="68"/>
        <v>0.36427754455078681</v>
      </c>
      <c r="Q75" s="78">
        <f t="shared" si="68"/>
        <v>0.32186307280651366</v>
      </c>
      <c r="R75" s="78">
        <f t="shared" si="68"/>
        <v>0.33615277315333314</v>
      </c>
      <c r="S75" s="341">
        <f>J75/J74</f>
        <v>0.31613820729264791</v>
      </c>
      <c r="U75" s="108">
        <f t="shared" si="47"/>
        <v>3.7550908616805143E-2</v>
      </c>
      <c r="V75" s="105">
        <f t="shared" si="48"/>
        <v>-2.0014565860685227</v>
      </c>
    </row>
    <row r="76" spans="1:22" ht="20.100000000000001" customHeight="1" thickBot="1" x14ac:dyDescent="0.3">
      <c r="A76" s="24"/>
      <c r="B76" t="s">
        <v>20</v>
      </c>
      <c r="C76" s="10">
        <v>701005</v>
      </c>
      <c r="D76" s="11">
        <v>763304</v>
      </c>
      <c r="E76" s="11">
        <v>709081</v>
      </c>
      <c r="F76" s="11">
        <v>712026</v>
      </c>
      <c r="G76" s="11">
        <v>988242</v>
      </c>
      <c r="H76" s="12">
        <v>1547737</v>
      </c>
      <c r="I76" s="11">
        <v>1052713</v>
      </c>
      <c r="J76" s="163">
        <v>1196408</v>
      </c>
      <c r="L76" s="78">
        <f>C76/C74</f>
        <v>0.75556429795535629</v>
      </c>
      <c r="M76" s="78">
        <f t="shared" ref="M76:R76" si="69">D76/D74</f>
        <v>0.79842428920945641</v>
      </c>
      <c r="N76" s="78">
        <f t="shared" si="69"/>
        <v>0.72048263774227139</v>
      </c>
      <c r="O76" s="78">
        <f t="shared" si="69"/>
        <v>0.60836592215763796</v>
      </c>
      <c r="P76" s="78">
        <f t="shared" si="69"/>
        <v>0.63572245544921324</v>
      </c>
      <c r="Q76" s="78">
        <f t="shared" si="69"/>
        <v>0.67813692719348628</v>
      </c>
      <c r="R76" s="78">
        <f t="shared" si="69"/>
        <v>0.66384722684666686</v>
      </c>
      <c r="S76" s="341">
        <f>J76/J74</f>
        <v>0.68386179270735215</v>
      </c>
      <c r="U76" s="106">
        <f t="shared" si="47"/>
        <v>0.13649969174884322</v>
      </c>
      <c r="V76" s="105">
        <f t="shared" si="48"/>
        <v>2.0014565860685285</v>
      </c>
    </row>
    <row r="77" spans="1:22" ht="20.100000000000001" customHeight="1" thickBot="1" x14ac:dyDescent="0.3">
      <c r="A77" s="5" t="s">
        <v>9</v>
      </c>
      <c r="B77" s="6"/>
      <c r="C77" s="13">
        <v>8870855</v>
      </c>
      <c r="D77" s="14">
        <v>11864125</v>
      </c>
      <c r="E77" s="14">
        <v>14902935</v>
      </c>
      <c r="F77" s="14">
        <v>14980316</v>
      </c>
      <c r="G77" s="14">
        <v>14695042</v>
      </c>
      <c r="H77" s="15">
        <v>15806458</v>
      </c>
      <c r="I77" s="14">
        <v>11234396</v>
      </c>
      <c r="J77" s="162">
        <v>10480684</v>
      </c>
      <c r="L77" s="136">
        <f>C77/C92</f>
        <v>3.2797122001990052E-2</v>
      </c>
      <c r="M77" s="136">
        <f t="shared" ref="M77:R77" si="70">D77/D92</f>
        <v>4.1013022600229279E-2</v>
      </c>
      <c r="N77" s="136">
        <f t="shared" si="70"/>
        <v>4.8164095008527488E-2</v>
      </c>
      <c r="O77" s="136">
        <f t="shared" si="70"/>
        <v>4.5085342782243347E-2</v>
      </c>
      <c r="P77" s="136">
        <f t="shared" si="70"/>
        <v>4.1841467475014743E-2</v>
      </c>
      <c r="Q77" s="136">
        <f t="shared" si="70"/>
        <v>4.0499453402612774E-2</v>
      </c>
      <c r="R77" s="136">
        <f t="shared" si="70"/>
        <v>4.0562713615600487E-2</v>
      </c>
      <c r="S77" s="340">
        <f>J77/J92</f>
        <v>3.827131429759139E-2</v>
      </c>
      <c r="U77" s="103">
        <f t="shared" si="47"/>
        <v>-6.7089677095235029E-2</v>
      </c>
      <c r="V77" s="102">
        <f t="shared" si="48"/>
        <v>-0.22913993180090977</v>
      </c>
    </row>
    <row r="78" spans="1:22" ht="20.100000000000001" customHeight="1" x14ac:dyDescent="0.25">
      <c r="A78" s="24"/>
      <c r="B78" t="s">
        <v>19</v>
      </c>
      <c r="C78" s="10">
        <v>8536531</v>
      </c>
      <c r="D78" s="11">
        <v>11463686</v>
      </c>
      <c r="E78" s="11">
        <v>14493565</v>
      </c>
      <c r="F78" s="11">
        <v>14412348</v>
      </c>
      <c r="G78" s="11">
        <v>14075342</v>
      </c>
      <c r="H78" s="12">
        <v>15136948</v>
      </c>
      <c r="I78" s="11">
        <v>10747885</v>
      </c>
      <c r="J78" s="163">
        <v>9974648</v>
      </c>
      <c r="L78" s="78">
        <f>C78/C77</f>
        <v>0.96231208829363124</v>
      </c>
      <c r="M78" s="78">
        <f t="shared" ref="M78:R78" si="71">D78/D77</f>
        <v>0.96624791124503495</v>
      </c>
      <c r="N78" s="78">
        <f t="shared" si="71"/>
        <v>0.97253091421253601</v>
      </c>
      <c r="O78" s="78">
        <f t="shared" si="71"/>
        <v>0.96208571301166146</v>
      </c>
      <c r="P78" s="78">
        <f t="shared" si="71"/>
        <v>0.9578293141319365</v>
      </c>
      <c r="Q78" s="78">
        <f t="shared" si="71"/>
        <v>0.957643262013539</v>
      </c>
      <c r="R78" s="78">
        <f t="shared" si="71"/>
        <v>0.95669451210372147</v>
      </c>
      <c r="S78" s="341">
        <f>J78/J77</f>
        <v>0.95171727341459778</v>
      </c>
      <c r="U78" s="108">
        <f t="shared" si="47"/>
        <v>-7.1943177657743829E-2</v>
      </c>
      <c r="V78" s="105">
        <f t="shared" si="48"/>
        <v>-0.49772386891236975</v>
      </c>
    </row>
    <row r="79" spans="1:22" ht="20.100000000000001" customHeight="1" thickBot="1" x14ac:dyDescent="0.3">
      <c r="A79" s="24"/>
      <c r="B79" t="s">
        <v>20</v>
      </c>
      <c r="C79" s="10">
        <v>334324</v>
      </c>
      <c r="D79" s="11">
        <v>400439</v>
      </c>
      <c r="E79" s="11">
        <v>409370</v>
      </c>
      <c r="F79" s="11">
        <v>567968</v>
      </c>
      <c r="G79" s="11">
        <v>619700</v>
      </c>
      <c r="H79" s="12">
        <v>669510</v>
      </c>
      <c r="I79" s="11">
        <v>486511</v>
      </c>
      <c r="J79" s="163">
        <v>506036</v>
      </c>
      <c r="L79" s="78">
        <f>C79/C77</f>
        <v>3.768791170636878E-2</v>
      </c>
      <c r="M79" s="78">
        <f t="shared" ref="M79:R79" si="72">D79/D77</f>
        <v>3.3752088754965076E-2</v>
      </c>
      <c r="N79" s="78">
        <f t="shared" si="72"/>
        <v>2.7469085787464011E-2</v>
      </c>
      <c r="O79" s="78">
        <f t="shared" si="72"/>
        <v>3.7914286988338562E-2</v>
      </c>
      <c r="P79" s="78">
        <f t="shared" si="72"/>
        <v>4.217068586806353E-2</v>
      </c>
      <c r="Q79" s="78">
        <f t="shared" si="72"/>
        <v>4.2356737986460974E-2</v>
      </c>
      <c r="R79" s="78">
        <f t="shared" si="72"/>
        <v>4.3305487896278534E-2</v>
      </c>
      <c r="S79" s="341">
        <f>J79/J77</f>
        <v>4.8282726585402252E-2</v>
      </c>
      <c r="U79" s="106">
        <f t="shared" si="47"/>
        <v>4.0132699980062116E-2</v>
      </c>
      <c r="V79" s="105">
        <f t="shared" si="48"/>
        <v>0.49772386891237186</v>
      </c>
    </row>
    <row r="80" spans="1:22" ht="20.100000000000001" customHeight="1" thickBot="1" x14ac:dyDescent="0.3">
      <c r="A80" s="5" t="s">
        <v>12</v>
      </c>
      <c r="B80" s="6"/>
      <c r="C80" s="13">
        <v>8796971</v>
      </c>
      <c r="D80" s="14">
        <v>9487411</v>
      </c>
      <c r="E80" s="14">
        <v>10258864</v>
      </c>
      <c r="F80" s="14">
        <v>15573842</v>
      </c>
      <c r="G80" s="14">
        <v>16722221</v>
      </c>
      <c r="H80" s="15">
        <v>17373846</v>
      </c>
      <c r="I80" s="14">
        <v>12573620</v>
      </c>
      <c r="J80" s="162">
        <v>11915913</v>
      </c>
      <c r="L80" s="136">
        <f>C80/C92</f>
        <v>3.2523959768812408E-2</v>
      </c>
      <c r="M80" s="136">
        <f t="shared" ref="M80:R80" si="73">D80/D92</f>
        <v>3.2796974219393663E-2</v>
      </c>
      <c r="N80" s="136">
        <f t="shared" si="73"/>
        <v>3.3155140271064885E-2</v>
      </c>
      <c r="O80" s="136">
        <f t="shared" si="73"/>
        <v>4.6871641760193733E-2</v>
      </c>
      <c r="P80" s="136">
        <f t="shared" si="73"/>
        <v>4.7613492093558391E-2</v>
      </c>
      <c r="Q80" s="136">
        <f t="shared" si="73"/>
        <v>4.4515429484655596E-2</v>
      </c>
      <c r="R80" s="136">
        <f t="shared" si="73"/>
        <v>4.5398092355956356E-2</v>
      </c>
      <c r="S80" s="340">
        <f>J80/J92</f>
        <v>4.3512203169731589E-2</v>
      </c>
      <c r="U80" s="103">
        <f t="shared" si="47"/>
        <v>-5.2308483952910934E-2</v>
      </c>
      <c r="V80" s="102">
        <f t="shared" si="48"/>
        <v>-0.18858891862247665</v>
      </c>
    </row>
    <row r="81" spans="1:22" ht="20.100000000000001" customHeight="1" x14ac:dyDescent="0.25">
      <c r="A81" s="24"/>
      <c r="B81" t="s">
        <v>19</v>
      </c>
      <c r="C81" s="10">
        <v>7251999</v>
      </c>
      <c r="D81" s="11">
        <v>7923556</v>
      </c>
      <c r="E81" s="11">
        <v>8563221</v>
      </c>
      <c r="F81" s="11">
        <v>13469311</v>
      </c>
      <c r="G81" s="11">
        <v>14531276</v>
      </c>
      <c r="H81" s="12">
        <v>15088812</v>
      </c>
      <c r="I81" s="11">
        <v>11013800</v>
      </c>
      <c r="J81" s="163">
        <v>10549039</v>
      </c>
      <c r="L81" s="78">
        <f>C81/C80</f>
        <v>0.82437454892144124</v>
      </c>
      <c r="M81" s="78">
        <f t="shared" ref="M81:R81" si="74">D81/D80</f>
        <v>0.8351652521430768</v>
      </c>
      <c r="N81" s="78">
        <f t="shared" si="74"/>
        <v>0.83471435043880104</v>
      </c>
      <c r="O81" s="78">
        <f t="shared" si="74"/>
        <v>0.86486757731329234</v>
      </c>
      <c r="P81" s="78">
        <f t="shared" si="74"/>
        <v>0.86898002364638049</v>
      </c>
      <c r="Q81" s="78">
        <f t="shared" si="74"/>
        <v>0.86847851650118224</v>
      </c>
      <c r="R81" s="78">
        <f t="shared" si="74"/>
        <v>0.87594503412700564</v>
      </c>
      <c r="S81" s="341">
        <f>J81/J80</f>
        <v>0.88529003190943067</v>
      </c>
      <c r="U81" s="108">
        <f t="shared" si="47"/>
        <v>-4.2198060614864988E-2</v>
      </c>
      <c r="V81" s="105">
        <f t="shared" si="48"/>
        <v>0.93449977824250352</v>
      </c>
    </row>
    <row r="82" spans="1:22" ht="20.100000000000001" customHeight="1" thickBot="1" x14ac:dyDescent="0.3">
      <c r="A82" s="24"/>
      <c r="B82" t="s">
        <v>20</v>
      </c>
      <c r="C82" s="10">
        <v>1544972</v>
      </c>
      <c r="D82" s="11">
        <v>1563855</v>
      </c>
      <c r="E82" s="11">
        <v>1695643</v>
      </c>
      <c r="F82" s="11">
        <v>2104531</v>
      </c>
      <c r="G82" s="11">
        <v>2190945</v>
      </c>
      <c r="H82" s="12">
        <v>2285034</v>
      </c>
      <c r="I82" s="11">
        <v>1559820</v>
      </c>
      <c r="J82" s="163">
        <v>1366874</v>
      </c>
      <c r="L82" s="78">
        <f>C82/C80</f>
        <v>0.17562545107855876</v>
      </c>
      <c r="M82" s="78">
        <f t="shared" ref="M82:R82" si="75">D82/D80</f>
        <v>0.16483474785692323</v>
      </c>
      <c r="N82" s="78">
        <f t="shared" si="75"/>
        <v>0.16528564956119898</v>
      </c>
      <c r="O82" s="78">
        <f t="shared" si="75"/>
        <v>0.13513242268670761</v>
      </c>
      <c r="P82" s="78">
        <f t="shared" si="75"/>
        <v>0.13101997635361953</v>
      </c>
      <c r="Q82" s="78">
        <f t="shared" si="75"/>
        <v>0.1315214834988177</v>
      </c>
      <c r="R82" s="78">
        <f t="shared" si="75"/>
        <v>0.12405496587299442</v>
      </c>
      <c r="S82" s="341">
        <f>J82/J80</f>
        <v>0.11470996809056931</v>
      </c>
      <c r="U82" s="106">
        <f t="shared" si="47"/>
        <v>-0.12369760613404111</v>
      </c>
      <c r="V82" s="105">
        <f t="shared" si="48"/>
        <v>-0.9344997782425104</v>
      </c>
    </row>
    <row r="83" spans="1:22" ht="20.100000000000001" customHeight="1" thickBot="1" x14ac:dyDescent="0.3">
      <c r="A83" s="5" t="s">
        <v>11</v>
      </c>
      <c r="B83" s="6"/>
      <c r="C83" s="13">
        <v>33521945</v>
      </c>
      <c r="D83" s="14">
        <v>37719984</v>
      </c>
      <c r="E83" s="14">
        <v>47541365</v>
      </c>
      <c r="F83" s="14">
        <v>52891733</v>
      </c>
      <c r="G83" s="14">
        <v>58235621</v>
      </c>
      <c r="H83" s="15">
        <v>66008116</v>
      </c>
      <c r="I83" s="14">
        <v>48234691</v>
      </c>
      <c r="J83" s="162">
        <v>47188879</v>
      </c>
      <c r="L83" s="136">
        <f>C83/C92</f>
        <v>0.12393656754720941</v>
      </c>
      <c r="M83" s="136">
        <f t="shared" ref="M83:R83" si="76">D83/D92</f>
        <v>0.13039398660013166</v>
      </c>
      <c r="N83" s="136">
        <f t="shared" si="76"/>
        <v>0.15364670252504511</v>
      </c>
      <c r="O83" s="136">
        <f t="shared" si="76"/>
        <v>0.1591850207066321</v>
      </c>
      <c r="P83" s="136">
        <f t="shared" si="76"/>
        <v>0.1658153710590814</v>
      </c>
      <c r="Q83" s="136">
        <f t="shared" si="76"/>
        <v>0.16912660750031783</v>
      </c>
      <c r="R83" s="136">
        <f t="shared" si="76"/>
        <v>0.17415533130307873</v>
      </c>
      <c r="S83" s="340">
        <f>J83/J92</f>
        <v>0.17231512939041099</v>
      </c>
      <c r="U83" s="103">
        <f t="shared" si="47"/>
        <v>-2.1681739393748786E-2</v>
      </c>
      <c r="V83" s="102">
        <f t="shared" si="48"/>
        <v>-0.18402019126677327</v>
      </c>
    </row>
    <row r="84" spans="1:22" ht="20.100000000000001" customHeight="1" x14ac:dyDescent="0.25">
      <c r="A84" s="24"/>
      <c r="B84" t="s">
        <v>19</v>
      </c>
      <c r="C84" s="10">
        <v>28123506</v>
      </c>
      <c r="D84" s="11">
        <v>31984560</v>
      </c>
      <c r="E84" s="11">
        <v>40984165</v>
      </c>
      <c r="F84" s="11">
        <v>45268500</v>
      </c>
      <c r="G84" s="11">
        <v>50042187</v>
      </c>
      <c r="H84" s="12">
        <v>57067286</v>
      </c>
      <c r="I84" s="11">
        <v>41795579</v>
      </c>
      <c r="J84" s="163">
        <v>40936164</v>
      </c>
      <c r="L84" s="78">
        <f>C84/C83</f>
        <v>0.83895806165185227</v>
      </c>
      <c r="M84" s="78">
        <f t="shared" ref="M84:R84" si="77">D84/D83</f>
        <v>0.84794733741138384</v>
      </c>
      <c r="N84" s="78">
        <f t="shared" si="77"/>
        <v>0.86207379615625257</v>
      </c>
      <c r="O84" s="78">
        <f t="shared" si="77"/>
        <v>0.85587099216431417</v>
      </c>
      <c r="P84" s="78">
        <f t="shared" si="77"/>
        <v>0.85930545842380557</v>
      </c>
      <c r="Q84" s="78">
        <f t="shared" si="77"/>
        <v>0.86454953509050314</v>
      </c>
      <c r="R84" s="78">
        <f t="shared" si="77"/>
        <v>0.8665045454525665</v>
      </c>
      <c r="S84" s="341">
        <f>J84/J83</f>
        <v>0.86749600472602872</v>
      </c>
      <c r="U84" s="108">
        <f t="shared" si="47"/>
        <v>-2.0562342251557276E-2</v>
      </c>
      <c r="V84" s="105">
        <f t="shared" si="48"/>
        <v>9.9145927346222518E-2</v>
      </c>
    </row>
    <row r="85" spans="1:22" ht="20.100000000000001" customHeight="1" thickBot="1" x14ac:dyDescent="0.3">
      <c r="A85" s="24"/>
      <c r="B85" t="s">
        <v>20</v>
      </c>
      <c r="C85" s="10">
        <v>5398439</v>
      </c>
      <c r="D85" s="11">
        <v>5735424</v>
      </c>
      <c r="E85" s="11">
        <v>6557200</v>
      </c>
      <c r="F85" s="11">
        <v>7623233</v>
      </c>
      <c r="G85" s="11">
        <v>8193434</v>
      </c>
      <c r="H85" s="12">
        <v>8940830</v>
      </c>
      <c r="I85" s="11">
        <v>6439112</v>
      </c>
      <c r="J85" s="163">
        <v>6252715</v>
      </c>
      <c r="L85" s="78">
        <f>C85/C83</f>
        <v>0.16104193834814776</v>
      </c>
      <c r="M85" s="78">
        <f t="shared" ref="M85:R85" si="78">D85/D83</f>
        <v>0.15205266258861616</v>
      </c>
      <c r="N85" s="78">
        <f t="shared" si="78"/>
        <v>0.13792620384374743</v>
      </c>
      <c r="O85" s="78">
        <f t="shared" si="78"/>
        <v>0.14412900783568577</v>
      </c>
      <c r="P85" s="78">
        <f t="shared" si="78"/>
        <v>0.1406945415761944</v>
      </c>
      <c r="Q85" s="78">
        <f t="shared" si="78"/>
        <v>0.13545046490949689</v>
      </c>
      <c r="R85" s="78">
        <f t="shared" si="78"/>
        <v>0.1334954545474335</v>
      </c>
      <c r="S85" s="341">
        <f>J85/J83</f>
        <v>0.13250399527397122</v>
      </c>
      <c r="U85" s="106">
        <f t="shared" si="47"/>
        <v>-2.8947625076252752E-2</v>
      </c>
      <c r="V85" s="105">
        <f t="shared" si="48"/>
        <v>-9.9145927346228069E-2</v>
      </c>
    </row>
    <row r="86" spans="1:22" ht="20.100000000000001" customHeight="1" thickBot="1" x14ac:dyDescent="0.3">
      <c r="A86" s="5" t="s">
        <v>6</v>
      </c>
      <c r="B86" s="6"/>
      <c r="C86" s="13">
        <v>122245353</v>
      </c>
      <c r="D86" s="14">
        <v>123110540</v>
      </c>
      <c r="E86" s="14">
        <v>122250676</v>
      </c>
      <c r="F86" s="14">
        <v>129038329</v>
      </c>
      <c r="G86" s="14">
        <v>130664123</v>
      </c>
      <c r="H86" s="15">
        <v>144730268</v>
      </c>
      <c r="I86" s="14">
        <v>100287639</v>
      </c>
      <c r="J86" s="162">
        <v>97494690</v>
      </c>
      <c r="L86" s="136">
        <f>C86/C92</f>
        <v>0.45196272022452633</v>
      </c>
      <c r="M86" s="136">
        <f t="shared" ref="M86:R86" si="79">D86/D92</f>
        <v>0.42558008781485618</v>
      </c>
      <c r="N86" s="136">
        <f t="shared" si="79"/>
        <v>0.39509621250583937</v>
      </c>
      <c r="O86" s="136">
        <f t="shared" si="79"/>
        <v>0.38835878328687407</v>
      </c>
      <c r="P86" s="136">
        <f t="shared" si="79"/>
        <v>0.37204239720143883</v>
      </c>
      <c r="Q86" s="136">
        <f t="shared" si="79"/>
        <v>0.37082923605109119</v>
      </c>
      <c r="R86" s="136">
        <f t="shared" si="79"/>
        <v>0.36209679451763377</v>
      </c>
      <c r="S86" s="340">
        <f>J86/J92</f>
        <v>0.35601206212650249</v>
      </c>
      <c r="U86" s="103">
        <f t="shared" si="47"/>
        <v>-2.7849384309466096E-2</v>
      </c>
      <c r="V86" s="131">
        <f t="shared" si="48"/>
        <v>-0.60847323911312756</v>
      </c>
    </row>
    <row r="87" spans="1:22" ht="20.100000000000001" customHeight="1" x14ac:dyDescent="0.25">
      <c r="A87" s="24"/>
      <c r="B87" t="s">
        <v>19</v>
      </c>
      <c r="C87" s="10">
        <v>81787250</v>
      </c>
      <c r="D87" s="11">
        <v>84586580</v>
      </c>
      <c r="E87" s="11">
        <v>87650904</v>
      </c>
      <c r="F87" s="11">
        <v>93175904</v>
      </c>
      <c r="G87" s="11">
        <v>96245112</v>
      </c>
      <c r="H87" s="12">
        <v>106557083</v>
      </c>
      <c r="I87" s="11">
        <v>74747837</v>
      </c>
      <c r="J87" s="163">
        <v>72178439</v>
      </c>
      <c r="L87" s="78">
        <f>C87/C86</f>
        <v>0.66904179171538736</v>
      </c>
      <c r="M87" s="78">
        <f t="shared" ref="M87:R87" si="80">D87/D86</f>
        <v>0.68707829565202139</v>
      </c>
      <c r="N87" s="78">
        <f t="shared" si="80"/>
        <v>0.71697684518325278</v>
      </c>
      <c r="O87" s="78">
        <f t="shared" si="80"/>
        <v>0.72207928235028529</v>
      </c>
      <c r="P87" s="78">
        <f t="shared" si="80"/>
        <v>0.73658407365578082</v>
      </c>
      <c r="Q87" s="78">
        <f t="shared" si="80"/>
        <v>0.73624601455170391</v>
      </c>
      <c r="R87" s="78">
        <f t="shared" si="80"/>
        <v>0.745334497305296</v>
      </c>
      <c r="S87" s="341">
        <f>J87/J86</f>
        <v>0.74033200167106539</v>
      </c>
      <c r="U87" s="108">
        <f t="shared" si="47"/>
        <v>-3.4374212059139583E-2</v>
      </c>
      <c r="V87" s="105">
        <f t="shared" si="48"/>
        <v>-0.50024956342306082</v>
      </c>
    </row>
    <row r="88" spans="1:22" ht="20.100000000000001" customHeight="1" thickBot="1" x14ac:dyDescent="0.3">
      <c r="A88" s="24"/>
      <c r="B88" t="s">
        <v>20</v>
      </c>
      <c r="C88" s="10">
        <v>40458103</v>
      </c>
      <c r="D88" s="11">
        <v>38523960</v>
      </c>
      <c r="E88" s="11">
        <v>34599772</v>
      </c>
      <c r="F88" s="11">
        <v>35862425</v>
      </c>
      <c r="G88" s="11">
        <v>34419011</v>
      </c>
      <c r="H88" s="12">
        <v>38173185</v>
      </c>
      <c r="I88" s="11">
        <v>25539802</v>
      </c>
      <c r="J88" s="163">
        <v>25316251</v>
      </c>
      <c r="L88" s="78">
        <f>C88/C86</f>
        <v>0.33095820828461264</v>
      </c>
      <c r="M88" s="78">
        <f t="shared" ref="M88:R88" si="81">D88/D86</f>
        <v>0.31292170434797867</v>
      </c>
      <c r="N88" s="78">
        <f t="shared" si="81"/>
        <v>0.28302315481674717</v>
      </c>
      <c r="O88" s="78">
        <f t="shared" si="81"/>
        <v>0.27792071764971477</v>
      </c>
      <c r="P88" s="78">
        <f t="shared" si="81"/>
        <v>0.26341592634421923</v>
      </c>
      <c r="Q88" s="78">
        <f t="shared" si="81"/>
        <v>0.26375398544829615</v>
      </c>
      <c r="R88" s="78">
        <f t="shared" si="81"/>
        <v>0.254665502694704</v>
      </c>
      <c r="S88" s="341">
        <f>J88/J86</f>
        <v>0.25966799832893461</v>
      </c>
      <c r="U88" s="106">
        <f t="shared" si="47"/>
        <v>-8.7530435827184571E-3</v>
      </c>
      <c r="V88" s="105">
        <f t="shared" si="48"/>
        <v>0.50024956342306082</v>
      </c>
    </row>
    <row r="89" spans="1:22" ht="20.100000000000001" customHeight="1" thickBot="1" x14ac:dyDescent="0.3">
      <c r="A89" s="5" t="s">
        <v>7</v>
      </c>
      <c r="B89" s="6"/>
      <c r="C89" s="13">
        <v>529829</v>
      </c>
      <c r="D89" s="14">
        <v>649171</v>
      </c>
      <c r="E89" s="14">
        <v>631931</v>
      </c>
      <c r="F89" s="14">
        <v>719438</v>
      </c>
      <c r="G89" s="14">
        <v>651111</v>
      </c>
      <c r="H89" s="15">
        <v>815087</v>
      </c>
      <c r="I89" s="14">
        <v>600460</v>
      </c>
      <c r="J89" s="162">
        <v>836405</v>
      </c>
      <c r="L89" s="136">
        <f>C89/C92</f>
        <v>1.9588716480195413E-3</v>
      </c>
      <c r="M89" s="136">
        <f t="shared" ref="M89:R89" si="82">D89/D92</f>
        <v>2.244115338839859E-3</v>
      </c>
      <c r="N89" s="136">
        <f t="shared" si="82"/>
        <v>2.0423080905092711E-3</v>
      </c>
      <c r="O89" s="136">
        <f t="shared" si="82"/>
        <v>2.165248639652968E-3</v>
      </c>
      <c r="P89" s="136">
        <f t="shared" si="82"/>
        <v>1.8539205079593734E-3</v>
      </c>
      <c r="Q89" s="136">
        <f t="shared" si="82"/>
        <v>2.0884234770101838E-3</v>
      </c>
      <c r="R89" s="136">
        <f t="shared" si="82"/>
        <v>2.1680103690152517E-3</v>
      </c>
      <c r="S89" s="340">
        <f>J89/J92</f>
        <v>3.0542203767499267E-3</v>
      </c>
      <c r="U89" s="65">
        <f t="shared" si="47"/>
        <v>0.39294041235053123</v>
      </c>
      <c r="V89" s="131">
        <f t="shared" si="48"/>
        <v>8.8621000773467504E-2</v>
      </c>
    </row>
    <row r="90" spans="1:22" ht="20.100000000000001" customHeight="1" x14ac:dyDescent="0.25">
      <c r="A90" s="24"/>
      <c r="B90" t="s">
        <v>19</v>
      </c>
      <c r="C90" s="10">
        <v>447205</v>
      </c>
      <c r="D90" s="11">
        <v>575637</v>
      </c>
      <c r="E90" s="11">
        <v>532164</v>
      </c>
      <c r="F90" s="11">
        <v>652000</v>
      </c>
      <c r="G90" s="11">
        <v>599626</v>
      </c>
      <c r="H90" s="12">
        <v>758610</v>
      </c>
      <c r="I90" s="11">
        <v>558384</v>
      </c>
      <c r="J90" s="163">
        <v>794230</v>
      </c>
      <c r="L90" s="78">
        <f>C90/C89</f>
        <v>0.84405534615885502</v>
      </c>
      <c r="M90" s="78">
        <f t="shared" ref="M90:R90" si="83">D90/D89</f>
        <v>0.88672630169862798</v>
      </c>
      <c r="N90" s="78">
        <f t="shared" si="83"/>
        <v>0.84212358627761574</v>
      </c>
      <c r="O90" s="78">
        <f t="shared" si="83"/>
        <v>0.90626294413139141</v>
      </c>
      <c r="P90" s="78">
        <f t="shared" si="83"/>
        <v>0.92092746090912303</v>
      </c>
      <c r="Q90" s="78">
        <f t="shared" si="83"/>
        <v>0.93071046403635438</v>
      </c>
      <c r="R90" s="78">
        <f t="shared" si="83"/>
        <v>0.92992705592379177</v>
      </c>
      <c r="S90" s="341">
        <f>J90/J89</f>
        <v>0.94957586336762689</v>
      </c>
      <c r="U90" s="108">
        <f t="shared" si="47"/>
        <v>0.42237241754778077</v>
      </c>
      <c r="V90" s="105">
        <f t="shared" si="48"/>
        <v>1.9648807443835126</v>
      </c>
    </row>
    <row r="91" spans="1:22" ht="20.100000000000001" customHeight="1" thickBot="1" x14ac:dyDescent="0.3">
      <c r="A91" s="24"/>
      <c r="B91" t="s">
        <v>20</v>
      </c>
      <c r="C91" s="10">
        <v>82624</v>
      </c>
      <c r="D91" s="11">
        <v>73534</v>
      </c>
      <c r="E91" s="11">
        <v>99767</v>
      </c>
      <c r="F91" s="11">
        <v>67438</v>
      </c>
      <c r="G91" s="11">
        <v>51485</v>
      </c>
      <c r="H91" s="12">
        <v>56477</v>
      </c>
      <c r="I91" s="11">
        <v>42076</v>
      </c>
      <c r="J91" s="163">
        <v>42175</v>
      </c>
      <c r="L91" s="78">
        <f>C91/C89</f>
        <v>0.15594465384114498</v>
      </c>
      <c r="M91" s="78">
        <f t="shared" ref="M91:R91" si="84">D91/D89</f>
        <v>0.11327369830137206</v>
      </c>
      <c r="N91" s="78">
        <f t="shared" si="84"/>
        <v>0.15787641372238426</v>
      </c>
      <c r="O91" s="78">
        <f t="shared" si="84"/>
        <v>9.3737055868608546E-2</v>
      </c>
      <c r="P91" s="78">
        <f t="shared" si="84"/>
        <v>7.9072539090876984E-2</v>
      </c>
      <c r="Q91" s="78">
        <f t="shared" si="84"/>
        <v>6.9289535963645593E-2</v>
      </c>
      <c r="R91" s="78">
        <f t="shared" si="84"/>
        <v>7.0072944076208246E-2</v>
      </c>
      <c r="S91" s="341">
        <f>J91/J89</f>
        <v>5.0424136632373072E-2</v>
      </c>
      <c r="U91" s="106">
        <f t="shared" si="47"/>
        <v>2.3528852552524003E-3</v>
      </c>
      <c r="V91" s="105">
        <f t="shared" si="48"/>
        <v>-1.9648807443835175</v>
      </c>
    </row>
    <row r="92" spans="1:22" ht="20.100000000000001" customHeight="1" thickBot="1" x14ac:dyDescent="0.3">
      <c r="A92" s="75" t="s">
        <v>23</v>
      </c>
      <c r="B92" s="101"/>
      <c r="C92" s="84">
        <f t="shared" ref="C92:J93" si="85">C54+C57+C60+C63+C65+C68+C71+C74+C77+C80+C83+C86+C89</f>
        <v>270476629</v>
      </c>
      <c r="D92" s="85">
        <f t="shared" si="85"/>
        <v>289277021</v>
      </c>
      <c r="E92" s="85">
        <f t="shared" si="85"/>
        <v>309420015</v>
      </c>
      <c r="F92" s="85">
        <f t="shared" si="85"/>
        <v>332265767</v>
      </c>
      <c r="G92" s="85">
        <f t="shared" si="85"/>
        <v>351207615</v>
      </c>
      <c r="H92" s="169">
        <f t="shared" si="85"/>
        <v>390288181</v>
      </c>
      <c r="I92" s="192">
        <f t="shared" si="85"/>
        <v>276963620</v>
      </c>
      <c r="J92" s="190">
        <f t="shared" si="85"/>
        <v>273852210</v>
      </c>
      <c r="L92" s="90">
        <f>L54+L57+L60+L63+L65+L68+L71+L74+L77+L80+L83+L86+L89</f>
        <v>1</v>
      </c>
      <c r="M92" s="90">
        <f t="shared" ref="M92:R92" si="86">M54+M57+M60+M63+M65+M68+M71+M74+M77+M80+M83+M86+M89</f>
        <v>0.99999999999999989</v>
      </c>
      <c r="N92" s="90">
        <f t="shared" si="86"/>
        <v>1</v>
      </c>
      <c r="O92" s="90">
        <f t="shared" si="86"/>
        <v>0.99999999999999989</v>
      </c>
      <c r="P92" s="90">
        <f t="shared" si="86"/>
        <v>1</v>
      </c>
      <c r="Q92" s="90">
        <f t="shared" si="86"/>
        <v>1</v>
      </c>
      <c r="R92" s="90">
        <f t="shared" si="86"/>
        <v>1</v>
      </c>
      <c r="S92" s="342">
        <f>S54+S57+S60+S63+S65+S68+S71+S74+S77+S80+S83+S86+S89</f>
        <v>1</v>
      </c>
      <c r="U92" s="94">
        <f t="shared" si="47"/>
        <v>-1.1234002501844828E-2</v>
      </c>
      <c r="V92" s="134">
        <f t="shared" si="48"/>
        <v>0</v>
      </c>
    </row>
    <row r="93" spans="1:22" ht="20.100000000000001" customHeight="1" x14ac:dyDescent="0.25">
      <c r="A93" s="24"/>
      <c r="B93" t="s">
        <v>19</v>
      </c>
      <c r="C93" s="329">
        <f>C55+C58+C61+C64+C66+C69+C72+C75+C78+C81+C84+C87+C90</f>
        <v>132873186</v>
      </c>
      <c r="D93" s="330">
        <f t="shared" si="85"/>
        <v>143542959</v>
      </c>
      <c r="E93" s="330">
        <f t="shared" si="85"/>
        <v>160484326</v>
      </c>
      <c r="F93" s="330">
        <f t="shared" si="85"/>
        <v>174518414</v>
      </c>
      <c r="G93" s="330">
        <f t="shared" si="85"/>
        <v>182106534</v>
      </c>
      <c r="H93" s="255">
        <f t="shared" si="85"/>
        <v>201851430</v>
      </c>
      <c r="I93" s="330">
        <f t="shared" si="85"/>
        <v>144168123</v>
      </c>
      <c r="J93" s="191">
        <f t="shared" si="85"/>
        <v>139642272</v>
      </c>
      <c r="L93" s="97">
        <f>C93/C92</f>
        <v>0.49125570106095934</v>
      </c>
      <c r="M93" s="97">
        <f t="shared" ref="M93:R93" si="87">D93/D92</f>
        <v>0.49621279458626616</v>
      </c>
      <c r="N93" s="97">
        <f t="shared" si="87"/>
        <v>0.51866174849742674</v>
      </c>
      <c r="O93" s="97">
        <f t="shared" si="87"/>
        <v>0.5252374193577396</v>
      </c>
      <c r="P93" s="97">
        <f t="shared" si="87"/>
        <v>0.51851533458350552</v>
      </c>
      <c r="Q93" s="97">
        <f t="shared" si="87"/>
        <v>0.51718560752420017</v>
      </c>
      <c r="R93" s="97">
        <f t="shared" si="87"/>
        <v>0.52053090221741039</v>
      </c>
      <c r="S93" s="341">
        <f>J93/J92</f>
        <v>0.50991836801317036</v>
      </c>
      <c r="U93" s="108">
        <f t="shared" si="47"/>
        <v>-3.1392869004752182E-2</v>
      </c>
      <c r="V93" s="105">
        <f t="shared" si="48"/>
        <v>-1.0612534204240021</v>
      </c>
    </row>
    <row r="94" spans="1:22" ht="19.5" customHeight="1" thickBot="1" x14ac:dyDescent="0.3">
      <c r="A94" s="32"/>
      <c r="B94" s="25" t="s">
        <v>20</v>
      </c>
      <c r="C94" s="33">
        <f>C56+C59+C62+C67+C70+C73+C76+C79+C82+C85+C88+C91</f>
        <v>137603443</v>
      </c>
      <c r="D94" s="34">
        <f t="shared" ref="D94:J94" si="88">D56+D59+D62+D67+D70+D73+D76+D79+D82+D85+D88+D91</f>
        <v>145734062</v>
      </c>
      <c r="E94" s="34">
        <f t="shared" si="88"/>
        <v>148935689</v>
      </c>
      <c r="F94" s="34">
        <f t="shared" si="88"/>
        <v>157747353</v>
      </c>
      <c r="G94" s="34">
        <f t="shared" si="88"/>
        <v>169101081</v>
      </c>
      <c r="H94" s="44">
        <f t="shared" si="88"/>
        <v>188436751</v>
      </c>
      <c r="I94" s="34">
        <f t="shared" si="88"/>
        <v>132795497</v>
      </c>
      <c r="J94" s="164">
        <f t="shared" si="88"/>
        <v>134209938</v>
      </c>
      <c r="L94" s="237">
        <f>C94/C92</f>
        <v>0.50874429893904072</v>
      </c>
      <c r="M94" s="237">
        <f t="shared" ref="M94:R94" si="89">D94/D92</f>
        <v>0.5037872054137339</v>
      </c>
      <c r="N94" s="237">
        <f t="shared" si="89"/>
        <v>0.48133825150257331</v>
      </c>
      <c r="O94" s="237">
        <f t="shared" si="89"/>
        <v>0.4747625806422604</v>
      </c>
      <c r="P94" s="237">
        <f t="shared" si="89"/>
        <v>0.48148466541649448</v>
      </c>
      <c r="Q94" s="237">
        <f t="shared" si="89"/>
        <v>0.48281439247579983</v>
      </c>
      <c r="R94" s="237">
        <f t="shared" si="89"/>
        <v>0.47946909778258961</v>
      </c>
      <c r="S94" s="343">
        <f>J94/J92</f>
        <v>0.49008163198682969</v>
      </c>
      <c r="U94" s="106">
        <f t="shared" si="47"/>
        <v>1.0651272309331392E-2</v>
      </c>
      <c r="V94" s="107">
        <f t="shared" si="48"/>
        <v>1.0612534204240076</v>
      </c>
    </row>
    <row r="97" spans="1:12" x14ac:dyDescent="0.25">
      <c r="A97" s="1" t="s">
        <v>29</v>
      </c>
      <c r="L97" s="1">
        <f>S3</f>
        <v>0</v>
      </c>
    </row>
    <row r="98" spans="1:12" ht="15.75" thickBot="1" x14ac:dyDescent="0.3"/>
    <row r="99" spans="1:12" ht="20.100000000000001" customHeight="1" x14ac:dyDescent="0.25">
      <c r="A99" s="417" t="s">
        <v>88</v>
      </c>
      <c r="B99" s="440"/>
      <c r="C99" s="419">
        <v>2016</v>
      </c>
      <c r="D99" s="421">
        <v>2017</v>
      </c>
      <c r="E99" s="431">
        <v>2018</v>
      </c>
      <c r="F99" s="431">
        <v>2019</v>
      </c>
      <c r="G99" s="421">
        <v>2020</v>
      </c>
      <c r="H99" s="425">
        <v>2021</v>
      </c>
      <c r="I99" s="427" t="str">
        <f>I5</f>
        <v>janeiro - setembro</v>
      </c>
      <c r="J99" s="428"/>
      <c r="L99" s="423" t="s">
        <v>87</v>
      </c>
    </row>
    <row r="100" spans="1:12" ht="20.100000000000001" customHeight="1" thickBot="1" x14ac:dyDescent="0.3">
      <c r="A100" s="441"/>
      <c r="B100" s="442"/>
      <c r="C100" s="436"/>
      <c r="D100" s="435"/>
      <c r="E100" s="439"/>
      <c r="F100" s="439"/>
      <c r="G100" s="435"/>
      <c r="H100" s="445"/>
      <c r="I100" s="168">
        <v>2021</v>
      </c>
      <c r="J100" s="170">
        <v>2022</v>
      </c>
      <c r="L100" s="424"/>
    </row>
    <row r="101" spans="1:12" ht="20.100000000000001" customHeight="1" thickBot="1" x14ac:dyDescent="0.3">
      <c r="A101" s="5" t="s">
        <v>10</v>
      </c>
      <c r="B101" s="6"/>
      <c r="C101" s="114">
        <f>C54/C7</f>
        <v>3.1072184101681737</v>
      </c>
      <c r="D101" s="135">
        <f t="shared" ref="D101:J116" si="90">D54/D7</f>
        <v>3.1804030646425181</v>
      </c>
      <c r="E101" s="135">
        <f t="shared" ref="E101:G101" si="91">E54/E7</f>
        <v>3.2743204425841306</v>
      </c>
      <c r="F101" s="135">
        <f t="shared" si="91"/>
        <v>3.2864474761518645</v>
      </c>
      <c r="G101" s="135">
        <f t="shared" si="91"/>
        <v>3.2743548290191482</v>
      </c>
      <c r="H101" s="127">
        <f t="shared" si="90"/>
        <v>3.3359600817086221</v>
      </c>
      <c r="I101" s="202">
        <f t="shared" si="90"/>
        <v>3.3178282732546762</v>
      </c>
      <c r="J101" s="187">
        <f t="shared" si="90"/>
        <v>3.5190247076404733</v>
      </c>
      <c r="L101" s="23">
        <f>(J101-I101)/I101</f>
        <v>6.0641003034322273E-2</v>
      </c>
    </row>
    <row r="102" spans="1:12" ht="20.100000000000001" customHeight="1" x14ac:dyDescent="0.25">
      <c r="A102" s="24"/>
      <c r="B102" t="s">
        <v>19</v>
      </c>
      <c r="C102" s="249">
        <f t="shared" ref="C102:J117" si="92">C55/C8</f>
        <v>3.3902505589553571</v>
      </c>
      <c r="D102" s="250">
        <f t="shared" si="92"/>
        <v>3.3264493793849317</v>
      </c>
      <c r="E102" s="250">
        <f t="shared" ref="E102:G102" si="93">E55/E8</f>
        <v>3.1549509809327407</v>
      </c>
      <c r="F102" s="250">
        <f t="shared" si="93"/>
        <v>3.0478239172979733</v>
      </c>
      <c r="G102" s="250">
        <f t="shared" si="93"/>
        <v>3.263583327004945</v>
      </c>
      <c r="H102" s="120">
        <f t="shared" si="92"/>
        <v>3.199933589326613</v>
      </c>
      <c r="I102" s="167">
        <f t="shared" si="90"/>
        <v>3.2531477322135389</v>
      </c>
      <c r="J102" s="186">
        <f t="shared" si="90"/>
        <v>3.2355005164437425</v>
      </c>
      <c r="L102" s="246">
        <f t="shared" ref="L102:L141" si="94">(J102-I102)/I102</f>
        <v>-5.4246585837615033E-3</v>
      </c>
    </row>
    <row r="103" spans="1:12" ht="20.100000000000001" customHeight="1" thickBot="1" x14ac:dyDescent="0.3">
      <c r="A103" s="24"/>
      <c r="B103" t="s">
        <v>20</v>
      </c>
      <c r="C103" s="249">
        <f t="shared" si="92"/>
        <v>3.0992542341842744</v>
      </c>
      <c r="D103" s="250">
        <f t="shared" si="92"/>
        <v>3.1766314351302305</v>
      </c>
      <c r="E103" s="250">
        <f t="shared" ref="E103:G103" si="95">E56/E9</f>
        <v>3.2781084789864363</v>
      </c>
      <c r="F103" s="250">
        <f t="shared" si="95"/>
        <v>3.2942250757422418</v>
      </c>
      <c r="G103" s="250">
        <f t="shared" si="95"/>
        <v>3.2746585157847563</v>
      </c>
      <c r="H103" s="120">
        <f t="shared" si="92"/>
        <v>3.3409255335488988</v>
      </c>
      <c r="I103" s="167">
        <f t="shared" si="90"/>
        <v>3.3201074730969955</v>
      </c>
      <c r="J103" s="186">
        <f t="shared" si="90"/>
        <v>3.530108707851181</v>
      </c>
      <c r="L103" s="35">
        <f t="shared" si="94"/>
        <v>6.3251336426858623E-2</v>
      </c>
    </row>
    <row r="104" spans="1:12" ht="20.100000000000001" customHeight="1" thickBot="1" x14ac:dyDescent="0.3">
      <c r="A104" s="5" t="s">
        <v>18</v>
      </c>
      <c r="B104" s="6"/>
      <c r="C104" s="114">
        <f t="shared" si="92"/>
        <v>3.0683299669482187</v>
      </c>
      <c r="D104" s="135">
        <f t="shared" si="92"/>
        <v>3.4523042163670796</v>
      </c>
      <c r="E104" s="135">
        <f t="shared" ref="E104:G104" si="96">E57/E10</f>
        <v>4.9327896800144559</v>
      </c>
      <c r="F104" s="135">
        <f t="shared" si="96"/>
        <v>5.4892722757062522</v>
      </c>
      <c r="G104" s="135">
        <f t="shared" si="96"/>
        <v>6.1064703183012803</v>
      </c>
      <c r="H104" s="127">
        <f t="shared" si="92"/>
        <v>6.9606219122348154</v>
      </c>
      <c r="I104" s="202">
        <f t="shared" si="90"/>
        <v>6.6743978960011594</v>
      </c>
      <c r="J104" s="187">
        <f t="shared" si="90"/>
        <v>7.7211534009353153</v>
      </c>
      <c r="L104" s="23">
        <f t="shared" si="94"/>
        <v>0.15683145075322821</v>
      </c>
    </row>
    <row r="105" spans="1:12" ht="20.100000000000001" customHeight="1" x14ac:dyDescent="0.25">
      <c r="A105" s="24"/>
      <c r="B105" t="s">
        <v>19</v>
      </c>
      <c r="C105" s="249">
        <f t="shared" si="92"/>
        <v>3.003180074922565</v>
      </c>
      <c r="D105" s="250">
        <f t="shared" si="92"/>
        <v>3.3526690676270507</v>
      </c>
      <c r="E105" s="250">
        <f t="shared" ref="E105:G105" si="97">E58/E11</f>
        <v>4.8271347369765607</v>
      </c>
      <c r="F105" s="250">
        <f t="shared" si="97"/>
        <v>5.0853207757354806</v>
      </c>
      <c r="G105" s="250">
        <f t="shared" si="97"/>
        <v>6.0736675937758404</v>
      </c>
      <c r="H105" s="120">
        <f t="shared" si="92"/>
        <v>7.132890565673855</v>
      </c>
      <c r="I105" s="167">
        <f t="shared" si="90"/>
        <v>6.7531445210001522</v>
      </c>
      <c r="J105" s="186">
        <f t="shared" si="90"/>
        <v>8.1868989996773145</v>
      </c>
      <c r="L105" s="246">
        <f t="shared" si="94"/>
        <v>0.21230916563663602</v>
      </c>
    </row>
    <row r="106" spans="1:12" ht="20.100000000000001" customHeight="1" thickBot="1" x14ac:dyDescent="0.3">
      <c r="A106" s="24"/>
      <c r="B106" t="s">
        <v>20</v>
      </c>
      <c r="C106" s="249">
        <f t="shared" si="92"/>
        <v>3.669365721997301</v>
      </c>
      <c r="D106" s="250">
        <f t="shared" si="92"/>
        <v>4.2553539176055732</v>
      </c>
      <c r="E106" s="250">
        <f t="shared" ref="E106:G106" si="98">E59/E12</f>
        <v>5.2304969856932901</v>
      </c>
      <c r="F106" s="250">
        <f t="shared" si="98"/>
        <v>6.2601889208320252</v>
      </c>
      <c r="G106" s="250">
        <f t="shared" si="98"/>
        <v>6.1718660239278664</v>
      </c>
      <c r="H106" s="120">
        <f t="shared" si="92"/>
        <v>6.6992336814382645</v>
      </c>
      <c r="I106" s="167">
        <f t="shared" si="90"/>
        <v>6.5503772629109234</v>
      </c>
      <c r="J106" s="186">
        <f t="shared" si="90"/>
        <v>7.1785830639300308</v>
      </c>
      <c r="L106" s="35">
        <f t="shared" si="94"/>
        <v>9.5903758792045352E-2</v>
      </c>
    </row>
    <row r="107" spans="1:12" ht="20.100000000000001" customHeight="1" thickBot="1" x14ac:dyDescent="0.3">
      <c r="A107" s="5" t="s">
        <v>15</v>
      </c>
      <c r="B107" s="6"/>
      <c r="C107" s="114">
        <f t="shared" si="92"/>
        <v>4.6082630427651941</v>
      </c>
      <c r="D107" s="135">
        <f t="shared" si="92"/>
        <v>4.758014830125072</v>
      </c>
      <c r="E107" s="135">
        <f t="shared" ref="E107:G107" si="99">E60/E13</f>
        <v>5.2158887373037963</v>
      </c>
      <c r="F107" s="135">
        <f t="shared" si="99"/>
        <v>5.8826120227282956</v>
      </c>
      <c r="G107" s="135">
        <f t="shared" si="99"/>
        <v>5.9330299758527998</v>
      </c>
      <c r="H107" s="127">
        <f t="shared" si="92"/>
        <v>6.2125739544514094</v>
      </c>
      <c r="I107" s="202">
        <f t="shared" si="90"/>
        <v>6.0204951411958234</v>
      </c>
      <c r="J107" s="187">
        <f t="shared" si="90"/>
        <v>6.3391749876277252</v>
      </c>
      <c r="L107" s="23">
        <f t="shared" si="94"/>
        <v>5.2932497902257902E-2</v>
      </c>
    </row>
    <row r="108" spans="1:12" ht="20.100000000000001" customHeight="1" x14ac:dyDescent="0.25">
      <c r="A108" s="24"/>
      <c r="B108" t="s">
        <v>19</v>
      </c>
      <c r="C108" s="249">
        <f t="shared" si="92"/>
        <v>1.7211880993733839</v>
      </c>
      <c r="D108" s="250">
        <f t="shared" si="92"/>
        <v>1.9959343887231404</v>
      </c>
      <c r="E108" s="250">
        <f t="shared" ref="E108:G108" si="100">E61/E14</f>
        <v>2.4975377130397378</v>
      </c>
      <c r="F108" s="250">
        <f t="shared" si="100"/>
        <v>2.9968969543271862</v>
      </c>
      <c r="G108" s="250">
        <f t="shared" si="100"/>
        <v>3.4205478241283256</v>
      </c>
      <c r="H108" s="120">
        <f t="shared" si="92"/>
        <v>3.7359565867271427</v>
      </c>
      <c r="I108" s="167">
        <f t="shared" si="90"/>
        <v>3.5609754340984221</v>
      </c>
      <c r="J108" s="186">
        <f t="shared" si="90"/>
        <v>4.2508610035428855</v>
      </c>
      <c r="L108" s="246">
        <f t="shared" si="94"/>
        <v>0.19373499823627136</v>
      </c>
    </row>
    <row r="109" spans="1:12" ht="20.100000000000001" customHeight="1" thickBot="1" x14ac:dyDescent="0.3">
      <c r="A109" s="24"/>
      <c r="B109" t="s">
        <v>20</v>
      </c>
      <c r="C109" s="249">
        <f t="shared" si="92"/>
        <v>5.0788326906901489</v>
      </c>
      <c r="D109" s="250">
        <f t="shared" si="92"/>
        <v>5.0760587240005988</v>
      </c>
      <c r="E109" s="250">
        <f t="shared" ref="E109:G109" si="101">E62/E15</f>
        <v>5.4829726419442419</v>
      </c>
      <c r="F109" s="250">
        <f t="shared" si="101"/>
        <v>6.0456739587301671</v>
      </c>
      <c r="G109" s="250">
        <f t="shared" si="101"/>
        <v>6.0273587755469924</v>
      </c>
      <c r="H109" s="120">
        <f t="shared" si="92"/>
        <v>6.3073069979355152</v>
      </c>
      <c r="I109" s="167">
        <f t="shared" si="90"/>
        <v>6.1131342414316974</v>
      </c>
      <c r="J109" s="186">
        <f t="shared" si="90"/>
        <v>6.4088052560607096</v>
      </c>
      <c r="L109" s="35">
        <f t="shared" si="94"/>
        <v>4.8366517559046113E-2</v>
      </c>
    </row>
    <row r="110" spans="1:12" ht="20.100000000000001" customHeight="1" thickBot="1" x14ac:dyDescent="0.3">
      <c r="A110" s="5" t="s">
        <v>8</v>
      </c>
      <c r="B110" s="6"/>
      <c r="C110" s="114">
        <f t="shared" si="92"/>
        <v>1.8313554028732042</v>
      </c>
      <c r="D110" s="135">
        <f t="shared" si="92"/>
        <v>2.1490453320838703</v>
      </c>
      <c r="E110" s="135">
        <f t="shared" ref="E110:G110" si="102">E63/E16</f>
        <v>1.8330268616317045</v>
      </c>
      <c r="F110" s="135">
        <f t="shared" si="102"/>
        <v>1.8614387112903401</v>
      </c>
      <c r="G110" s="135">
        <f t="shared" si="102"/>
        <v>2.1099038803844783</v>
      </c>
      <c r="H110" s="127">
        <f t="shared" si="92"/>
        <v>1.904386349252714</v>
      </c>
      <c r="I110" s="202">
        <f t="shared" si="90"/>
        <v>1.8997015303162934</v>
      </c>
      <c r="J110" s="187">
        <f t="shared" si="90"/>
        <v>2.5836431868179268</v>
      </c>
      <c r="L110" s="23">
        <f t="shared" si="94"/>
        <v>0.36002584910681185</v>
      </c>
    </row>
    <row r="111" spans="1:12" ht="20.100000000000001" customHeight="1" thickBot="1" x14ac:dyDescent="0.3">
      <c r="A111" s="24"/>
      <c r="B111" t="s">
        <v>19</v>
      </c>
      <c r="C111" s="249">
        <f t="shared" si="92"/>
        <v>1.8313554028732042</v>
      </c>
      <c r="D111" s="250">
        <f t="shared" si="92"/>
        <v>2.1490453320838703</v>
      </c>
      <c r="E111" s="250">
        <f t="shared" ref="E111:G111" si="103">E64/E17</f>
        <v>1.8330268616317045</v>
      </c>
      <c r="F111" s="250">
        <f t="shared" si="103"/>
        <v>1.8614387112903401</v>
      </c>
      <c r="G111" s="250">
        <f t="shared" si="103"/>
        <v>2.1099038803844783</v>
      </c>
      <c r="H111" s="120">
        <f t="shared" si="92"/>
        <v>1.904386349252714</v>
      </c>
      <c r="I111" s="167">
        <f t="shared" si="90"/>
        <v>1.8997015303162934</v>
      </c>
      <c r="J111" s="186">
        <f t="shared" si="90"/>
        <v>2.5836431868179268</v>
      </c>
      <c r="L111" s="331">
        <f t="shared" si="94"/>
        <v>0.36002584910681185</v>
      </c>
    </row>
    <row r="112" spans="1:12" ht="20.100000000000001" customHeight="1" thickBot="1" x14ac:dyDescent="0.3">
      <c r="A112" s="5" t="s">
        <v>16</v>
      </c>
      <c r="B112" s="6"/>
      <c r="C112" s="114">
        <f t="shared" si="92"/>
        <v>3.4174447174447176</v>
      </c>
      <c r="D112" s="135">
        <f t="shared" si="92"/>
        <v>3.5232390991854334</v>
      </c>
      <c r="E112" s="135">
        <f t="shared" ref="E112:G112" si="104">E65/E18</f>
        <v>3.3732123411978221</v>
      </c>
      <c r="F112" s="135">
        <f t="shared" si="104"/>
        <v>4.1576092415871422</v>
      </c>
      <c r="G112" s="135">
        <f t="shared" si="104"/>
        <v>4.2929882253102791</v>
      </c>
      <c r="H112" s="127">
        <f t="shared" si="92"/>
        <v>4.0066225165562912</v>
      </c>
      <c r="I112" s="202">
        <f t="shared" si="90"/>
        <v>4.009226563389908</v>
      </c>
      <c r="J112" s="187">
        <f t="shared" si="90"/>
        <v>3.9946306776955449</v>
      </c>
      <c r="L112" s="23">
        <f t="shared" si="94"/>
        <v>-3.6405739270623525E-3</v>
      </c>
    </row>
    <row r="113" spans="1:12" ht="20.100000000000001" customHeight="1" x14ac:dyDescent="0.25">
      <c r="A113" s="24"/>
      <c r="B113" t="s">
        <v>19</v>
      </c>
      <c r="C113" s="249">
        <f t="shared" si="92"/>
        <v>2.8253545024845472</v>
      </c>
      <c r="D113" s="250">
        <f t="shared" si="92"/>
        <v>2.9056913711469705</v>
      </c>
      <c r="E113" s="250">
        <f t="shared" ref="E113:G113" si="105">E66/E19</f>
        <v>2.9232299484582693</v>
      </c>
      <c r="F113" s="250">
        <f t="shared" si="105"/>
        <v>3.1872068230277186</v>
      </c>
      <c r="G113" s="250">
        <f t="shared" si="105"/>
        <v>3.1932526585991932</v>
      </c>
      <c r="H113" s="120">
        <f t="shared" si="92"/>
        <v>2.9086996618505996</v>
      </c>
      <c r="I113" s="167">
        <f t="shared" si="90"/>
        <v>2.8832240321557014</v>
      </c>
      <c r="J113" s="186">
        <f t="shared" si="90"/>
        <v>3.0390519187358915</v>
      </c>
      <c r="L113" s="246">
        <f t="shared" si="94"/>
        <v>5.4046402514091901E-2</v>
      </c>
    </row>
    <row r="114" spans="1:12" ht="20.100000000000001" customHeight="1" thickBot="1" x14ac:dyDescent="0.3">
      <c r="A114" s="24"/>
      <c r="B114" t="s">
        <v>20</v>
      </c>
      <c r="C114" s="249">
        <f t="shared" si="92"/>
        <v>4.6514271280626422</v>
      </c>
      <c r="D114" s="250">
        <f t="shared" si="92"/>
        <v>5.023474178403756</v>
      </c>
      <c r="E114" s="250">
        <f t="shared" ref="E114:G114" si="106">E67/E20</f>
        <v>5.2054491899852726</v>
      </c>
      <c r="F114" s="250">
        <f t="shared" si="106"/>
        <v>6.4955479452054794</v>
      </c>
      <c r="G114" s="250">
        <f t="shared" si="106"/>
        <v>5.8026680090611631</v>
      </c>
      <c r="H114" s="120">
        <f t="shared" si="92"/>
        <v>5.4888981116414195</v>
      </c>
      <c r="I114" s="167">
        <f t="shared" si="90"/>
        <v>5.3228035538005924</v>
      </c>
      <c r="J114" s="186">
        <f t="shared" si="90"/>
        <v>5.7147501015847215</v>
      </c>
      <c r="L114" s="35">
        <f t="shared" si="94"/>
        <v>7.3635358476506443E-2</v>
      </c>
    </row>
    <row r="115" spans="1:12" ht="20.100000000000001" customHeight="1" thickBot="1" x14ac:dyDescent="0.3">
      <c r="A115" s="5" t="s">
        <v>21</v>
      </c>
      <c r="B115" s="6"/>
      <c r="C115" s="114">
        <f t="shared" si="92"/>
        <v>2.1756047266454122</v>
      </c>
      <c r="D115" s="135">
        <f t="shared" si="92"/>
        <v>2.6124092046803837</v>
      </c>
      <c r="E115" s="135">
        <f t="shared" ref="E115:G115" si="107">E68/E21</f>
        <v>2.3239647922346882</v>
      </c>
      <c r="F115" s="135">
        <f t="shared" si="107"/>
        <v>2.6343167682601587</v>
      </c>
      <c r="G115" s="135">
        <f t="shared" si="107"/>
        <v>3.3748227273187066</v>
      </c>
      <c r="H115" s="127">
        <f t="shared" si="92"/>
        <v>4.3961383516024908</v>
      </c>
      <c r="I115" s="202">
        <f t="shared" si="90"/>
        <v>4.2116995513914803</v>
      </c>
      <c r="J115" s="187">
        <f t="shared" si="90"/>
        <v>4.7522472463319598</v>
      </c>
      <c r="L115" s="23">
        <f t="shared" si="94"/>
        <v>0.12834431524487327</v>
      </c>
    </row>
    <row r="116" spans="1:12" ht="20.100000000000001" customHeight="1" x14ac:dyDescent="0.25">
      <c r="A116" s="24"/>
      <c r="B116" t="s">
        <v>19</v>
      </c>
      <c r="C116" s="249">
        <f t="shared" si="92"/>
        <v>1.6828280230202874</v>
      </c>
      <c r="D116" s="250">
        <f t="shared" si="92"/>
        <v>1.9073363154958254</v>
      </c>
      <c r="E116" s="250">
        <f t="shared" ref="E116:G116" si="108">E69/E22</f>
        <v>1.697864875860575</v>
      </c>
      <c r="F116" s="250">
        <f t="shared" si="108"/>
        <v>1.872614248860798</v>
      </c>
      <c r="G116" s="250">
        <f t="shared" si="108"/>
        <v>2.3355389146854777</v>
      </c>
      <c r="H116" s="120">
        <f t="shared" si="92"/>
        <v>2.7877782197498173</v>
      </c>
      <c r="I116" s="167">
        <f t="shared" si="90"/>
        <v>2.7589156530725814</v>
      </c>
      <c r="J116" s="186">
        <f t="shared" si="90"/>
        <v>3.0632930655054551</v>
      </c>
      <c r="L116" s="246">
        <f t="shared" si="94"/>
        <v>0.11032501558860314</v>
      </c>
    </row>
    <row r="117" spans="1:12" ht="20.100000000000001" customHeight="1" thickBot="1" x14ac:dyDescent="0.3">
      <c r="A117" s="24"/>
      <c r="B117" t="s">
        <v>20</v>
      </c>
      <c r="C117" s="249">
        <f t="shared" si="92"/>
        <v>3.6264928396707234</v>
      </c>
      <c r="D117" s="250">
        <f t="shared" si="92"/>
        <v>4.3545684530287856</v>
      </c>
      <c r="E117" s="250">
        <f t="shared" ref="E117:G117" si="109">E70/E23</f>
        <v>4.5797611852218481</v>
      </c>
      <c r="F117" s="250">
        <f t="shared" si="109"/>
        <v>4.6582152723907511</v>
      </c>
      <c r="G117" s="250">
        <f t="shared" si="109"/>
        <v>5.1021358867753817</v>
      </c>
      <c r="H117" s="120">
        <f t="shared" si="92"/>
        <v>5.8700951054429913</v>
      </c>
      <c r="I117" s="167">
        <f t="shared" si="92"/>
        <v>5.660911974623315</v>
      </c>
      <c r="J117" s="186">
        <f t="shared" si="92"/>
        <v>5.8809384118341903</v>
      </c>
      <c r="L117" s="35">
        <f t="shared" si="94"/>
        <v>3.8867666234205345E-2</v>
      </c>
    </row>
    <row r="118" spans="1:12" ht="20.100000000000001" customHeight="1" thickBot="1" x14ac:dyDescent="0.3">
      <c r="A118" s="5" t="s">
        <v>22</v>
      </c>
      <c r="B118" s="6"/>
      <c r="C118" s="114">
        <f t="shared" ref="C118:J133" si="110">C71/C24</f>
        <v>3.0944530831492969</v>
      </c>
      <c r="D118" s="135">
        <f t="shared" si="110"/>
        <v>3.0633340492995158</v>
      </c>
      <c r="E118" s="135">
        <f t="shared" ref="E118:G118" si="111">E71/E24</f>
        <v>3.1628049484462837</v>
      </c>
      <c r="F118" s="135">
        <f t="shared" si="111"/>
        <v>3.3549586599272225</v>
      </c>
      <c r="G118" s="135">
        <f t="shared" si="111"/>
        <v>3.5170287203947286</v>
      </c>
      <c r="H118" s="127">
        <f t="shared" si="110"/>
        <v>3.7193942102484439</v>
      </c>
      <c r="I118" s="202">
        <f t="shared" si="110"/>
        <v>3.5997549950063599</v>
      </c>
      <c r="J118" s="187">
        <f t="shared" si="110"/>
        <v>3.722258258148297</v>
      </c>
      <c r="L118" s="23">
        <f t="shared" si="94"/>
        <v>3.4031000251927068E-2</v>
      </c>
    </row>
    <row r="119" spans="1:12" ht="20.100000000000001" customHeight="1" x14ac:dyDescent="0.25">
      <c r="A119" s="24"/>
      <c r="B119" t="s">
        <v>19</v>
      </c>
      <c r="C119" s="249">
        <f t="shared" si="110"/>
        <v>1.3984592390442734</v>
      </c>
      <c r="D119" s="250">
        <f t="shared" si="110"/>
        <v>1.356311122936936</v>
      </c>
      <c r="E119" s="250">
        <f t="shared" ref="E119:G119" si="112">E72/E25</f>
        <v>1.4408217398954686</v>
      </c>
      <c r="F119" s="250">
        <f t="shared" si="112"/>
        <v>1.5147026508782961</v>
      </c>
      <c r="G119" s="250">
        <f t="shared" si="112"/>
        <v>1.6309209450522051</v>
      </c>
      <c r="H119" s="120">
        <f t="shared" si="110"/>
        <v>1.6589180085936408</v>
      </c>
      <c r="I119" s="167">
        <f t="shared" si="110"/>
        <v>1.6261522545247422</v>
      </c>
      <c r="J119" s="186">
        <f t="shared" si="110"/>
        <v>1.6680825045185561</v>
      </c>
      <c r="L119" s="246">
        <f t="shared" si="94"/>
        <v>2.5784947182616914E-2</v>
      </c>
    </row>
    <row r="120" spans="1:12" ht="20.100000000000001" customHeight="1" thickBot="1" x14ac:dyDescent="0.3">
      <c r="A120" s="24"/>
      <c r="B120" t="s">
        <v>20</v>
      </c>
      <c r="C120" s="249">
        <f t="shared" si="110"/>
        <v>3.6702806122448979</v>
      </c>
      <c r="D120" s="250">
        <f t="shared" si="110"/>
        <v>3.9235036631512532</v>
      </c>
      <c r="E120" s="250">
        <f t="shared" ref="E120:G120" si="113">E73/E26</f>
        <v>4.2516334741055983</v>
      </c>
      <c r="F120" s="250">
        <f t="shared" si="113"/>
        <v>4.385953011614764</v>
      </c>
      <c r="G120" s="250">
        <f t="shared" si="113"/>
        <v>4.2770662354680038</v>
      </c>
      <c r="H120" s="120">
        <f t="shared" si="110"/>
        <v>4.401430438214974</v>
      </c>
      <c r="I120" s="167">
        <f t="shared" si="110"/>
        <v>4.3541163209277878</v>
      </c>
      <c r="J120" s="186">
        <f t="shared" si="110"/>
        <v>4.3392860559191719</v>
      </c>
      <c r="L120" s="35">
        <f t="shared" si="94"/>
        <v>-3.4060332603736603E-3</v>
      </c>
    </row>
    <row r="121" spans="1:12" ht="20.100000000000001" customHeight="1" thickBot="1" x14ac:dyDescent="0.3">
      <c r="A121" s="5" t="s">
        <v>14</v>
      </c>
      <c r="B121" s="6"/>
      <c r="C121" s="114">
        <f t="shared" si="110"/>
        <v>3.6242080016250129</v>
      </c>
      <c r="D121" s="135">
        <f t="shared" si="110"/>
        <v>3.8319918871902581</v>
      </c>
      <c r="E121" s="135">
        <f t="shared" ref="E121:G121" si="114">E74/E27</f>
        <v>3.9938925411898385</v>
      </c>
      <c r="F121" s="135">
        <f t="shared" si="114"/>
        <v>3.769083871133954</v>
      </c>
      <c r="G121" s="135">
        <f t="shared" si="114"/>
        <v>3.9078958945571647</v>
      </c>
      <c r="H121" s="127">
        <f t="shared" si="110"/>
        <v>3.7495330204255306</v>
      </c>
      <c r="I121" s="202">
        <f t="shared" si="110"/>
        <v>3.8382665817901049</v>
      </c>
      <c r="J121" s="187">
        <f t="shared" si="110"/>
        <v>3.4975000549767996</v>
      </c>
      <c r="L121" s="23">
        <f t="shared" si="94"/>
        <v>-8.8781359906058788E-2</v>
      </c>
    </row>
    <row r="122" spans="1:12" ht="20.100000000000001" customHeight="1" x14ac:dyDescent="0.25">
      <c r="A122" s="24"/>
      <c r="B122" t="s">
        <v>19</v>
      </c>
      <c r="C122" s="249">
        <f t="shared" si="110"/>
        <v>2.268099490944004</v>
      </c>
      <c r="D122" s="250">
        <f t="shared" si="110"/>
        <v>2.4100976750584673</v>
      </c>
      <c r="E122" s="250">
        <f t="shared" ref="E122:G122" si="115">E75/E28</f>
        <v>2.4694698289017758</v>
      </c>
      <c r="F122" s="250">
        <f t="shared" si="115"/>
        <v>2.4741180153726572</v>
      </c>
      <c r="G122" s="250">
        <f t="shared" si="115"/>
        <v>2.5007882917695272</v>
      </c>
      <c r="H122" s="120">
        <f t="shared" si="110"/>
        <v>2.295180308815167</v>
      </c>
      <c r="I122" s="167">
        <f t="shared" si="110"/>
        <v>2.3367964684788944</v>
      </c>
      <c r="J122" s="186">
        <f t="shared" si="110"/>
        <v>2.2171445064460267</v>
      </c>
      <c r="L122" s="246">
        <f t="shared" si="94"/>
        <v>-5.1203416149782854E-2</v>
      </c>
    </row>
    <row r="123" spans="1:12" ht="20.100000000000001" customHeight="1" thickBot="1" x14ac:dyDescent="0.3">
      <c r="A123" s="24"/>
      <c r="B123" t="s">
        <v>20</v>
      </c>
      <c r="C123" s="249">
        <f t="shared" si="110"/>
        <v>4.4933625624162712</v>
      </c>
      <c r="D123" s="250">
        <f t="shared" si="110"/>
        <v>4.5026574565103257</v>
      </c>
      <c r="E123" s="250">
        <f t="shared" ref="E123:G123" si="116">E76/E29</f>
        <v>5.2515960362015077</v>
      </c>
      <c r="F123" s="250">
        <f t="shared" si="116"/>
        <v>5.6843844802810155</v>
      </c>
      <c r="G123" s="250">
        <f t="shared" si="116"/>
        <v>5.7673883863437405</v>
      </c>
      <c r="H123" s="120">
        <f t="shared" si="110"/>
        <v>5.3622266029649701</v>
      </c>
      <c r="I123" s="167">
        <f t="shared" si="110"/>
        <v>5.689356435643564</v>
      </c>
      <c r="J123" s="186">
        <f t="shared" si="110"/>
        <v>4.7712229068213992</v>
      </c>
      <c r="L123" s="35">
        <f t="shared" si="94"/>
        <v>-0.16137739640815951</v>
      </c>
    </row>
    <row r="124" spans="1:12" ht="20.100000000000001" customHeight="1" thickBot="1" x14ac:dyDescent="0.3">
      <c r="A124" s="5" t="s">
        <v>9</v>
      </c>
      <c r="B124" s="6"/>
      <c r="C124" s="114">
        <f t="shared" si="110"/>
        <v>2.9725197434027817</v>
      </c>
      <c r="D124" s="135">
        <f t="shared" si="110"/>
        <v>3.0922176967130417</v>
      </c>
      <c r="E124" s="135">
        <f t="shared" ref="E124:G124" si="117">E77/E30</f>
        <v>3.3400513414949007</v>
      </c>
      <c r="F124" s="135">
        <f t="shared" si="117"/>
        <v>3.3903876616029951</v>
      </c>
      <c r="G124" s="135">
        <f t="shared" si="117"/>
        <v>3.4138250342426928</v>
      </c>
      <c r="H124" s="127">
        <f t="shared" si="110"/>
        <v>3.5502873547082618</v>
      </c>
      <c r="I124" s="202">
        <f t="shared" si="110"/>
        <v>3.4980399336659995</v>
      </c>
      <c r="J124" s="187">
        <f t="shared" si="110"/>
        <v>3.6619244113526226</v>
      </c>
      <c r="L124" s="23">
        <f t="shared" si="94"/>
        <v>4.6850373579031622E-2</v>
      </c>
    </row>
    <row r="125" spans="1:12" ht="20.100000000000001" customHeight="1" x14ac:dyDescent="0.25">
      <c r="A125" s="24"/>
      <c r="B125" t="s">
        <v>19</v>
      </c>
      <c r="C125" s="249">
        <f t="shared" si="110"/>
        <v>2.9181149794315773</v>
      </c>
      <c r="D125" s="250">
        <f t="shared" si="110"/>
        <v>3.0410599434693277</v>
      </c>
      <c r="E125" s="250">
        <f t="shared" ref="E125:G125" si="118">E78/E31</f>
        <v>3.298360874358127</v>
      </c>
      <c r="F125" s="250">
        <f t="shared" si="118"/>
        <v>3.3425153652964279</v>
      </c>
      <c r="G125" s="250">
        <f t="shared" si="118"/>
        <v>3.3579446204290715</v>
      </c>
      <c r="H125" s="120">
        <f t="shared" si="110"/>
        <v>3.4834931061717667</v>
      </c>
      <c r="I125" s="167">
        <f t="shared" si="110"/>
        <v>3.4305333502287101</v>
      </c>
      <c r="J125" s="186">
        <f t="shared" si="110"/>
        <v>3.5797437136046546</v>
      </c>
      <c r="L125" s="246">
        <f t="shared" si="94"/>
        <v>4.3494800412302304E-2</v>
      </c>
    </row>
    <row r="126" spans="1:12" ht="20.100000000000001" customHeight="1" thickBot="1" x14ac:dyDescent="0.3">
      <c r="A126" s="24"/>
      <c r="B126" t="s">
        <v>20</v>
      </c>
      <c r="C126" s="249">
        <f t="shared" si="110"/>
        <v>5.6732394366197187</v>
      </c>
      <c r="D126" s="250">
        <f t="shared" si="110"/>
        <v>5.964771948640033</v>
      </c>
      <c r="E126" s="250">
        <f t="shared" ref="E126:G126" si="119">E79/E32</f>
        <v>6.0453954752200367</v>
      </c>
      <c r="F126" s="250">
        <f t="shared" si="119"/>
        <v>5.3260315078769693</v>
      </c>
      <c r="G126" s="250">
        <f t="shared" si="119"/>
        <v>5.4882476929344453</v>
      </c>
      <c r="H126" s="120">
        <f t="shared" si="110"/>
        <v>6.2672358111713331</v>
      </c>
      <c r="I126" s="167">
        <f t="shared" si="110"/>
        <v>6.188211501036645</v>
      </c>
      <c r="J126" s="186">
        <f t="shared" si="110"/>
        <v>6.6886433329808606</v>
      </c>
      <c r="L126" s="35">
        <f t="shared" si="94"/>
        <v>8.0868572746807962E-2</v>
      </c>
    </row>
    <row r="127" spans="1:12" ht="20.100000000000001" customHeight="1" thickBot="1" x14ac:dyDescent="0.3">
      <c r="A127" s="5" t="s">
        <v>12</v>
      </c>
      <c r="B127" s="6"/>
      <c r="C127" s="114">
        <f t="shared" si="110"/>
        <v>2.5870780949019956</v>
      </c>
      <c r="D127" s="135">
        <f t="shared" si="110"/>
        <v>2.6597150384712642</v>
      </c>
      <c r="E127" s="135">
        <f t="shared" ref="E127:G127" si="120">E80/E33</f>
        <v>2.8435620972733431</v>
      </c>
      <c r="F127" s="135">
        <f t="shared" si="120"/>
        <v>2.4043502291056851</v>
      </c>
      <c r="G127" s="135">
        <f t="shared" si="120"/>
        <v>2.4552654116817232</v>
      </c>
      <c r="H127" s="127">
        <f t="shared" si="110"/>
        <v>2.5508382427690126</v>
      </c>
      <c r="I127" s="202">
        <f t="shared" si="110"/>
        <v>2.5046218581971478</v>
      </c>
      <c r="J127" s="187">
        <f t="shared" si="110"/>
        <v>2.6567052868286116</v>
      </c>
      <c r="L127" s="23">
        <f t="shared" si="94"/>
        <v>6.07211137017446E-2</v>
      </c>
    </row>
    <row r="128" spans="1:12" ht="20.100000000000001" customHeight="1" x14ac:dyDescent="0.25">
      <c r="A128" s="24"/>
      <c r="B128" t="s">
        <v>19</v>
      </c>
      <c r="C128" s="249">
        <f t="shared" si="110"/>
        <v>2.3895686024086142</v>
      </c>
      <c r="D128" s="250">
        <f t="shared" si="110"/>
        <v>2.4549275269370896</v>
      </c>
      <c r="E128" s="250">
        <f t="shared" ref="E128:G128" si="121">E81/E34</f>
        <v>2.6163489018828794</v>
      </c>
      <c r="F128" s="250">
        <f t="shared" si="121"/>
        <v>2.2140297106097062</v>
      </c>
      <c r="G128" s="250">
        <f t="shared" si="121"/>
        <v>2.270939805219546</v>
      </c>
      <c r="H128" s="120">
        <f t="shared" si="110"/>
        <v>2.3529735022471963</v>
      </c>
      <c r="I128" s="167">
        <f t="shared" si="110"/>
        <v>2.3230758132916773</v>
      </c>
      <c r="J128" s="186">
        <f t="shared" si="110"/>
        <v>2.4725154288470628</v>
      </c>
      <c r="L128" s="43">
        <f t="shared" si="94"/>
        <v>6.4328342062860741E-2</v>
      </c>
    </row>
    <row r="129" spans="1:12" ht="20.100000000000001" customHeight="1" thickBot="1" x14ac:dyDescent="0.3">
      <c r="A129" s="24"/>
      <c r="B129" t="s">
        <v>20</v>
      </c>
      <c r="C129" s="249">
        <f t="shared" si="110"/>
        <v>4.2270905325136185</v>
      </c>
      <c r="D129" s="250">
        <f t="shared" si="110"/>
        <v>4.6068225001104679</v>
      </c>
      <c r="E129" s="250">
        <f t="shared" ref="E129:G129" si="122">E82/E35</f>
        <v>5.0648714846842005</v>
      </c>
      <c r="F129" s="250">
        <f t="shared" si="122"/>
        <v>5.344949230714529</v>
      </c>
      <c r="G129" s="250">
        <f t="shared" si="122"/>
        <v>5.3182794654885734</v>
      </c>
      <c r="H129" s="120">
        <f t="shared" si="110"/>
        <v>5.7358582448283908</v>
      </c>
      <c r="I129" s="167">
        <f t="shared" si="110"/>
        <v>5.5882489923869239</v>
      </c>
      <c r="J129" s="186">
        <f t="shared" si="110"/>
        <v>6.2499668497171941</v>
      </c>
      <c r="L129" s="161">
        <f t="shared" si="94"/>
        <v>0.11841237894584739</v>
      </c>
    </row>
    <row r="130" spans="1:12" ht="20.100000000000001" customHeight="1" thickBot="1" x14ac:dyDescent="0.3">
      <c r="A130" s="5" t="s">
        <v>11</v>
      </c>
      <c r="B130" s="6"/>
      <c r="C130" s="114">
        <f t="shared" si="110"/>
        <v>2.7053523323271169</v>
      </c>
      <c r="D130" s="135">
        <f t="shared" si="110"/>
        <v>2.8582163449429099</v>
      </c>
      <c r="E130" s="135">
        <f t="shared" ref="E130:G130" si="123">E83/E36</f>
        <v>2.9886613293918165</v>
      </c>
      <c r="F130" s="135">
        <f t="shared" si="123"/>
        <v>3.0033512190316172</v>
      </c>
      <c r="G130" s="135">
        <f t="shared" si="123"/>
        <v>3.0311924516799711</v>
      </c>
      <c r="H130" s="127">
        <f t="shared" si="110"/>
        <v>3.2010757783816612</v>
      </c>
      <c r="I130" s="202">
        <f t="shared" si="110"/>
        <v>3.1218331086518143</v>
      </c>
      <c r="J130" s="187">
        <f t="shared" si="110"/>
        <v>3.4340018504317311</v>
      </c>
      <c r="L130" s="23">
        <f t="shared" si="94"/>
        <v>9.9995333163318614E-2</v>
      </c>
    </row>
    <row r="131" spans="1:12" ht="20.100000000000001" customHeight="1" x14ac:dyDescent="0.25">
      <c r="A131" s="24"/>
      <c r="B131" t="s">
        <v>19</v>
      </c>
      <c r="C131" s="249">
        <f t="shared" si="110"/>
        <v>2.5997788984357326</v>
      </c>
      <c r="D131" s="250">
        <f t="shared" si="110"/>
        <v>2.794444199812542</v>
      </c>
      <c r="E131" s="250">
        <f t="shared" ref="E131:G131" si="124">E84/E37</f>
        <v>2.94147223020674</v>
      </c>
      <c r="F131" s="250">
        <f t="shared" si="124"/>
        <v>2.9576957094742244</v>
      </c>
      <c r="G131" s="250">
        <f t="shared" si="124"/>
        <v>2.997545642137085</v>
      </c>
      <c r="H131" s="120">
        <f t="shared" si="110"/>
        <v>3.1796806127207762</v>
      </c>
      <c r="I131" s="167">
        <f t="shared" si="110"/>
        <v>3.0997652235708535</v>
      </c>
      <c r="J131" s="186">
        <f t="shared" si="110"/>
        <v>3.4447701696350652</v>
      </c>
      <c r="L131" s="246">
        <f t="shared" si="94"/>
        <v>0.11130034734268504</v>
      </c>
    </row>
    <row r="132" spans="1:12" ht="20.100000000000001" customHeight="1" thickBot="1" x14ac:dyDescent="0.3">
      <c r="A132" s="24"/>
      <c r="B132" t="s">
        <v>20</v>
      </c>
      <c r="C132" s="249">
        <f t="shared" si="110"/>
        <v>3.4312424880141918</v>
      </c>
      <c r="D132" s="250">
        <f t="shared" si="110"/>
        <v>3.2750121626158877</v>
      </c>
      <c r="E132" s="250">
        <f t="shared" ref="E132:G132" si="125">E85/E38</f>
        <v>3.3217343818150593</v>
      </c>
      <c r="F132" s="250">
        <f t="shared" si="125"/>
        <v>3.3064303181241321</v>
      </c>
      <c r="G132" s="250">
        <f t="shared" si="125"/>
        <v>3.2542954384685565</v>
      </c>
      <c r="H132" s="120">
        <f t="shared" si="110"/>
        <v>3.3447245422380041</v>
      </c>
      <c r="I132" s="167">
        <f t="shared" si="110"/>
        <v>3.2730823522474792</v>
      </c>
      <c r="J132" s="186">
        <f t="shared" si="110"/>
        <v>3.3651321330678994</v>
      </c>
      <c r="L132" s="35">
        <f t="shared" si="94"/>
        <v>2.8123270640353328E-2</v>
      </c>
    </row>
    <row r="133" spans="1:12" ht="20.100000000000001" customHeight="1" thickBot="1" x14ac:dyDescent="0.3">
      <c r="A133" s="5" t="s">
        <v>6</v>
      </c>
      <c r="B133" s="6"/>
      <c r="C133" s="114">
        <f t="shared" si="110"/>
        <v>3.2203387361387796</v>
      </c>
      <c r="D133" s="135">
        <f t="shared" si="110"/>
        <v>3.5336721368834847</v>
      </c>
      <c r="E133" s="135">
        <f t="shared" ref="E133:G133" si="126">E86/E39</f>
        <v>3.794407741231824</v>
      </c>
      <c r="F133" s="135">
        <f t="shared" si="126"/>
        <v>3.9585855236113172</v>
      </c>
      <c r="G133" s="135">
        <f t="shared" si="126"/>
        <v>4.0425965657700518</v>
      </c>
      <c r="H133" s="127">
        <f t="shared" si="110"/>
        <v>4.2351905554225731</v>
      </c>
      <c r="I133" s="202">
        <f t="shared" si="110"/>
        <v>4.1330516659693597</v>
      </c>
      <c r="J133" s="187">
        <f t="shared" si="110"/>
        <v>4.2610097595986547</v>
      </c>
      <c r="L133" s="23">
        <f t="shared" si="94"/>
        <v>3.0959713057272877E-2</v>
      </c>
    </row>
    <row r="134" spans="1:12" ht="20.100000000000001" customHeight="1" x14ac:dyDescent="0.25">
      <c r="A134" s="24"/>
      <c r="B134" t="s">
        <v>19</v>
      </c>
      <c r="C134" s="249">
        <f t="shared" ref="C134:J141" si="127">C87/C40</f>
        <v>3.029637548854502</v>
      </c>
      <c r="D134" s="250">
        <f t="shared" si="127"/>
        <v>3.3593437835032036</v>
      </c>
      <c r="E134" s="250">
        <f t="shared" ref="E134:G134" si="128">E87/E40</f>
        <v>3.6408669286208442</v>
      </c>
      <c r="F134" s="250">
        <f t="shared" si="128"/>
        <v>3.778052870250252</v>
      </c>
      <c r="G134" s="250">
        <f t="shared" si="128"/>
        <v>3.8912670196491268</v>
      </c>
      <c r="H134" s="120">
        <f t="shared" si="127"/>
        <v>4.0749199668934279</v>
      </c>
      <c r="I134" s="167">
        <f t="shared" si="127"/>
        <v>3.9938699935524515</v>
      </c>
      <c r="J134" s="186">
        <f t="shared" si="127"/>
        <v>4.1287213637407829</v>
      </c>
      <c r="L134" s="246">
        <f t="shared" si="94"/>
        <v>3.3764586830825789E-2</v>
      </c>
    </row>
    <row r="135" spans="1:12" ht="20.100000000000001" customHeight="1" thickBot="1" x14ac:dyDescent="0.3">
      <c r="A135" s="24"/>
      <c r="B135" t="s">
        <v>20</v>
      </c>
      <c r="C135" s="249">
        <f t="shared" si="127"/>
        <v>3.6898568230119966</v>
      </c>
      <c r="D135" s="250">
        <f t="shared" si="127"/>
        <v>3.9880825319857514</v>
      </c>
      <c r="E135" s="250">
        <f t="shared" ref="E135:G135" si="129">E88/E41</f>
        <v>4.2482585708567537</v>
      </c>
      <c r="F135" s="250">
        <f t="shared" si="129"/>
        <v>4.5197145034208122</v>
      </c>
      <c r="G135" s="250">
        <f t="shared" si="129"/>
        <v>4.5358519851775378</v>
      </c>
      <c r="H135" s="120">
        <f t="shared" si="127"/>
        <v>4.7575129593087739</v>
      </c>
      <c r="I135" s="167">
        <f t="shared" si="127"/>
        <v>4.6024701796725305</v>
      </c>
      <c r="J135" s="186">
        <f t="shared" si="127"/>
        <v>4.6893912928150927</v>
      </c>
      <c r="L135" s="35">
        <f t="shared" si="94"/>
        <v>1.8885752595739085E-2</v>
      </c>
    </row>
    <row r="136" spans="1:12" ht="20.100000000000001" customHeight="1" thickBot="1" x14ac:dyDescent="0.3">
      <c r="A136" s="5" t="s">
        <v>7</v>
      </c>
      <c r="B136" s="6"/>
      <c r="C136" s="114">
        <f t="shared" si="127"/>
        <v>5.7456459973539813</v>
      </c>
      <c r="D136" s="135">
        <f t="shared" si="127"/>
        <v>6.3598698970344749</v>
      </c>
      <c r="E136" s="135">
        <f t="shared" ref="E136:G136" si="130">E89/E42</f>
        <v>6.435994581767444</v>
      </c>
      <c r="F136" s="135">
        <f t="shared" si="130"/>
        <v>6.9692724983047567</v>
      </c>
      <c r="G136" s="135">
        <f t="shared" si="130"/>
        <v>6.6667110355702084</v>
      </c>
      <c r="H136" s="127">
        <f t="shared" si="127"/>
        <v>6.8126593281679666</v>
      </c>
      <c r="I136" s="202">
        <f t="shared" si="127"/>
        <v>6.6670367738497065</v>
      </c>
      <c r="J136" s="187">
        <f t="shared" si="127"/>
        <v>7.2842350031352332</v>
      </c>
      <c r="L136" s="23">
        <f t="shared" si="94"/>
        <v>9.2574595014441721E-2</v>
      </c>
    </row>
    <row r="137" spans="1:12" ht="20.100000000000001" customHeight="1" x14ac:dyDescent="0.25">
      <c r="A137" s="24"/>
      <c r="B137" t="s">
        <v>19</v>
      </c>
      <c r="C137" s="249">
        <f t="shared" si="127"/>
        <v>6.1550160342430873</v>
      </c>
      <c r="D137" s="250">
        <f t="shared" si="127"/>
        <v>6.7145340020996152</v>
      </c>
      <c r="E137" s="250">
        <f t="shared" ref="E137:G137" si="131">E90/E43</f>
        <v>6.6313271028037386</v>
      </c>
      <c r="F137" s="250">
        <f t="shared" si="131"/>
        <v>7.1036346204131435</v>
      </c>
      <c r="G137" s="250">
        <f t="shared" si="131"/>
        <v>6.7148120359690475</v>
      </c>
      <c r="H137" s="120">
        <f t="shared" si="127"/>
        <v>6.8710939622846583</v>
      </c>
      <c r="I137" s="167">
        <f t="shared" si="127"/>
        <v>6.7204737203172575</v>
      </c>
      <c r="J137" s="186">
        <f t="shared" si="127"/>
        <v>7.2843752292904833</v>
      </c>
      <c r="L137" s="246">
        <f t="shared" si="94"/>
        <v>8.3908000007268141E-2</v>
      </c>
    </row>
    <row r="138" spans="1:12" ht="20.100000000000001" customHeight="1" thickBot="1" x14ac:dyDescent="0.3">
      <c r="A138" s="24"/>
      <c r="B138" t="s">
        <v>20</v>
      </c>
      <c r="C138" s="249">
        <f t="shared" si="127"/>
        <v>4.2247788515621005</v>
      </c>
      <c r="D138" s="250">
        <f t="shared" si="127"/>
        <v>4.4994187113749007</v>
      </c>
      <c r="E138" s="250">
        <f t="shared" ref="E138:G138" si="132">E91/E44</f>
        <v>5.5620783854602216</v>
      </c>
      <c r="F138" s="250">
        <f t="shared" si="132"/>
        <v>5.8918399440852696</v>
      </c>
      <c r="G138" s="250">
        <f t="shared" si="132"/>
        <v>6.1533405043623759</v>
      </c>
      <c r="H138" s="120">
        <f t="shared" si="127"/>
        <v>6.1142145718306811</v>
      </c>
      <c r="I138" s="167">
        <f t="shared" si="127"/>
        <v>6.0306722086856812</v>
      </c>
      <c r="J138" s="186">
        <f t="shared" si="127"/>
        <v>7.2815953038674035</v>
      </c>
      <c r="L138" s="35">
        <f t="shared" si="94"/>
        <v>0.20742680946579706</v>
      </c>
    </row>
    <row r="139" spans="1:12" ht="20.100000000000001" customHeight="1" thickBot="1" x14ac:dyDescent="0.3">
      <c r="A139" s="75" t="s">
        <v>23</v>
      </c>
      <c r="B139" s="101"/>
      <c r="C139" s="115">
        <f t="shared" si="127"/>
        <v>3.2123307365165226</v>
      </c>
      <c r="D139" s="116">
        <f t="shared" si="127"/>
        <v>3.4169911944004991</v>
      </c>
      <c r="E139" s="116">
        <f t="shared" ref="E139:G139" si="133">E92/E45</f>
        <v>3.594888865750693</v>
      </c>
      <c r="F139" s="116">
        <f t="shared" si="133"/>
        <v>3.6577742806699343</v>
      </c>
      <c r="G139" s="116">
        <f t="shared" si="133"/>
        <v>3.7299053053651443</v>
      </c>
      <c r="H139" s="177">
        <f t="shared" si="127"/>
        <v>3.9230120007093601</v>
      </c>
      <c r="I139" s="203">
        <f t="shared" si="127"/>
        <v>3.8094149940966253</v>
      </c>
      <c r="J139" s="204">
        <f t="shared" si="127"/>
        <v>4.03687440154944</v>
      </c>
      <c r="L139" s="130">
        <f t="shared" si="94"/>
        <v>5.9709800010055089E-2</v>
      </c>
    </row>
    <row r="140" spans="1:12" ht="20.100000000000001" customHeight="1" x14ac:dyDescent="0.25">
      <c r="A140" s="24"/>
      <c r="B140" t="s">
        <v>19</v>
      </c>
      <c r="C140" s="332">
        <f t="shared" si="127"/>
        <v>2.8023372117225618</v>
      </c>
      <c r="D140" s="333">
        <f t="shared" si="127"/>
        <v>3.033304784425102</v>
      </c>
      <c r="E140" s="333">
        <f t="shared" ref="E140:G140" si="134">E93/E46</f>
        <v>3.2179673152924422</v>
      </c>
      <c r="F140" s="333">
        <f t="shared" si="134"/>
        <v>3.2312230895983611</v>
      </c>
      <c r="G140" s="333">
        <f t="shared" si="134"/>
        <v>3.3211684447137757</v>
      </c>
      <c r="H140" s="334">
        <f t="shared" si="127"/>
        <v>3.4957844705590095</v>
      </c>
      <c r="I140" s="335">
        <f t="shared" si="127"/>
        <v>3.4122125474679335</v>
      </c>
      <c r="J140" s="336">
        <f t="shared" si="127"/>
        <v>3.6327903895058498</v>
      </c>
      <c r="L140" s="246">
        <f t="shared" si="94"/>
        <v>6.4643640737326966E-2</v>
      </c>
    </row>
    <row r="141" spans="1:12" ht="20.100000000000001" customHeight="1" thickBot="1" x14ac:dyDescent="0.3">
      <c r="A141" s="32"/>
      <c r="B141" s="25" t="s">
        <v>20</v>
      </c>
      <c r="C141" s="251">
        <f t="shared" si="127"/>
        <v>3.740813331968623</v>
      </c>
      <c r="D141" s="252">
        <f t="shared" si="127"/>
        <v>3.9033012657132087</v>
      </c>
      <c r="E141" s="252">
        <f t="shared" ref="E141:G141" si="135">E94/E47</f>
        <v>4.1141465629376706</v>
      </c>
      <c r="F141" s="252">
        <f t="shared" si="135"/>
        <v>4.2833281923481508</v>
      </c>
      <c r="G141" s="252">
        <f t="shared" si="135"/>
        <v>4.2997783505128426</v>
      </c>
      <c r="H141" s="124">
        <f t="shared" si="127"/>
        <v>4.5139431602257547</v>
      </c>
      <c r="I141" s="337">
        <f t="shared" si="127"/>
        <v>4.3604701245294644</v>
      </c>
      <c r="J141" s="338">
        <f t="shared" si="127"/>
        <v>4.5652298720670359</v>
      </c>
      <c r="L141" s="35">
        <f t="shared" si="94"/>
        <v>4.6958181501052486E-2</v>
      </c>
    </row>
    <row r="142" spans="1:12" ht="20.100000000000001" customHeight="1" x14ac:dyDescent="0.25"/>
    <row r="143" spans="1:12" ht="15.75" x14ac:dyDescent="0.25">
      <c r="A143" s="339" t="s">
        <v>41</v>
      </c>
    </row>
  </sheetData>
  <mergeCells count="41">
    <mergeCell ref="G5:G6"/>
    <mergeCell ref="A5:B6"/>
    <mergeCell ref="C5:C6"/>
    <mergeCell ref="D5:D6"/>
    <mergeCell ref="E5:E6"/>
    <mergeCell ref="F5:F6"/>
    <mergeCell ref="P5:P6"/>
    <mergeCell ref="Q5:Q6"/>
    <mergeCell ref="R5:S5"/>
    <mergeCell ref="U5:V5"/>
    <mergeCell ref="A52:B53"/>
    <mergeCell ref="C52:C53"/>
    <mergeCell ref="D52:D53"/>
    <mergeCell ref="E52:E53"/>
    <mergeCell ref="F52:F53"/>
    <mergeCell ref="G52:G53"/>
    <mergeCell ref="H5:H6"/>
    <mergeCell ref="I5:J5"/>
    <mergeCell ref="L5:L6"/>
    <mergeCell ref="M5:M6"/>
    <mergeCell ref="N5:N6"/>
    <mergeCell ref="O5:O6"/>
    <mergeCell ref="I99:J99"/>
    <mergeCell ref="H52:H53"/>
    <mergeCell ref="I52:J52"/>
    <mergeCell ref="L52:L53"/>
    <mergeCell ref="M52:M53"/>
    <mergeCell ref="L99:L100"/>
    <mergeCell ref="A99:B100"/>
    <mergeCell ref="C99:C100"/>
    <mergeCell ref="D99:D100"/>
    <mergeCell ref="G99:G100"/>
    <mergeCell ref="H99:H100"/>
    <mergeCell ref="E99:E100"/>
    <mergeCell ref="F99:F100"/>
    <mergeCell ref="P52:P53"/>
    <mergeCell ref="Q52:Q53"/>
    <mergeCell ref="R52:S52"/>
    <mergeCell ref="U52:V52"/>
    <mergeCell ref="N52:N53"/>
    <mergeCell ref="O52:O53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516AAD5A-2831-4BD4-95B8-0649F9DC4C7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AI36:AJ36 AU36:AV36 BG36:BH36 BS36:BT36 CE36:CF36 CQ36:CR36 DC36:DD36 DO36:DP36 EA36:EB36 EM36:EN36 EY36:EZ36 FK36:FL36 FW36:FX36 GI36:GJ36 GU36:GV36 HG36:HH36 HS36:HT36 IE36:IF36 IQ36:IR36 JC36:JD36 JO36:JP36 KA36:KB36 KM36:KN36 KY36:KZ36 LK36:LL36 LW36:LX36 MI36:MJ36 MU36:MV36 NG36:NH36 NS36:NT36 OE36:OF36 OQ36:OR36 PC36:PD36 PO36:PP36 QA36:QB36 QM36:QN36 QY36:QZ36 RK36:RL36 RW36:RX36 SI36:SJ36 SU36:SV36 TG36:TH36 TS36:TT36 UE36:UF36 UQ36:UR36 VC36:VD36 VO36:VP36 WA36:WB36 WM36:WN36 WY36:WZ36 XK36:XL36 XW36:XX36 YI36:YJ36 YU36:YV36 ZG36:ZH36 ZS36:ZT36 AAE36:AAF36 AAQ36:AAR36 ABC36:ABD36 ABO36:ABP36 ACA36:ACB36 ACM36:ACN36 ACY36:ACZ36 ADK36:ADL36 ADW36:ADX36 AEI36:AEJ36 AEU36:AEV36 AFG36:AFH36 AFS36:AFT36 AGE36:AGF36 AGQ36:AGR36 AHC36:AHD36 AHO36:AHP36 AIA36:AIB36 AIM36:AIN36 AIY36:AIZ36 AJK36:AJL36 AJW36:AJX36 AKI36:AKJ36 AKU36:AKV36 ALG36:ALH36 ALS36:ALT36 AME36:AMF36 AMQ36:AMR36 ANC36:AND36 ANO36:ANP36 AOA36:AOB36 AOM36:AON36 AOY36:AOZ36 APK36:APL36 APW36:APX36 AQI36:AQJ36 AQU36:AQV36 ARG36:ARH36 ARS36:ART36 ASE36:ASF36 ASQ36:ASR36 ATC36:ATD36 ATO36:ATP36 AUA36:AUB36 AUM36:AUN36 AUY36:AUZ36 AVK36:AVL36 AVW36:AVX36 AWI36:AWJ36 AWU36:AWV36 AXG36:AXH36 AXS36:AXT36 AYE36:AYF36 AYQ36:AYR36 AZC36:AZD36 AZO36:AZP36 BAA36:BAB36 BAM36:BAN36 BAY36:BAZ36 BBK36:BBL36 BBW36:BBX36 BCI36:BCJ36 BCU36:BCV36 BDG36:BDH36 BDS36:BDT36 BEE36:BEF36 BEQ36:BER36 BFC36:BFD36 BFO36:BFP36 BGA36:BGB36 BGM36:BGN36 BGY36:BGZ36 BHK36:BHL36 BHW36:BHX36 BII36:BIJ36 BIU36:BIV36 BJG36:BJH36 BJS36:BJT36 BKE36:BKF36 BKQ36:BKR36 BLC36:BLD36 BLO36:BLP36 BMA36:BMB36 BMM36:BMN36 BMY36:BMZ36 BNK36:BNL36 BNW36:BNX36 BOI36:BOJ36 BOU36:BOV36 BPG36:BPH36 BPS36:BPT36 BQE36:BQF36 BQQ36:BQR36 BRC36:BRD36 BRO36:BRP36 BSA36:BSB36 BSM36:BSN36 BSY36:BSZ36 BTK36:BTL36 BTW36:BTX36 BUI36:BUJ36 BUU36:BUV36 BVG36:BVH36 BVS36:BVT36 BWE36:BWF36 BWQ36:BWR36 BXC36:BXD36 BXO36:BXP36 BYA36:BYB36 BYM36:BYN36 BYY36:BYZ36 BZK36:BZL36 BZW36:BZX36 CAI36:CAJ36 CAU36:CAV36 CBG36:CBH36 CBS36:CBT36 CCE36:CCF36 CCQ36:CCR36 CDC36:CDD36 CDO36:CDP36 CEA36:CEB36 CEM36:CEN36 CEY36:CEZ36 CFK36:CFL36 CFW36:CFX36 CGI36:CGJ36 CGU36:CGV36 CHG36:CHH36 CHS36:CHT36 CIE36:CIF36 CIQ36:CIR36 CJC36:CJD36 CJO36:CJP36 CKA36:CKB36 CKM36:CKN36 CKY36:CKZ36 CLK36:CLL36 CLW36:CLX36 CMI36:CMJ36 CMU36:CMV36 CNG36:CNH36 CNS36:CNT36 COE36:COF36 COQ36:COR36 CPC36:CPD36 CPO36:CPP36 CQA36:CQB36 CQM36:CQN36 CQY36:CQZ36 CRK36:CRL36 CRW36:CRX36 CSI36:CSJ36 CSU36:CSV36 CTG36:CTH36 CTS36:CTT36 CUE36:CUF36 CUQ36:CUR36 CVC36:CVD36 CVO36:CVP36 CWA36:CWB36 CWM36:CWN36 CWY36:CWZ36 CXK36:CXL36 CXW36:CXX36 CYI36:CYJ36 CYU36:CYV36 CZG36:CZH36 CZS36:CZT36 DAE36:DAF36 DAQ36:DAR36 DBC36:DBD36 DBO36:DBP36 DCA36:DCB36 DCM36:DCN36 DCY36:DCZ36 DDK36:DDL36 DDW36:DDX36 DEI36:DEJ36 DEU36:DEV36 DFG36:DFH36 DFS36:DFT36 DGE36:DGF36 DGQ36:DGR36 DHC36:DHD36 DHO36:DHP36 DIA36:DIB36 DIM36:DIN36 DIY36:DIZ36 DJK36:DJL36 DJW36:DJX36 DKI36:DKJ36 DKU36:DKV36 DLG36:DLH36 DLS36:DLT36 DME36:DMF36 DMQ36:DMR36 DNC36:DND36 DNO36:DNP36 DOA36:DOB36 DOM36:DON36 DOY36:DOZ36 DPK36:DPL36 DPW36:DPX36 DQI36:DQJ36 DQU36:DQV36 DRG36:DRH36 DRS36:DRT36 DSE36:DSF36 DSQ36:DSR36 DTC36:DTD36 DTO36:DTP36 DUA36:DUB36 DUM36:DUN36 DUY36:DUZ36 DVK36:DVL36 DVW36:DVX36 DWI36:DWJ36 DWU36:DWV36 DXG36:DXH36 DXS36:DXT36 DYE36:DYF36 DYQ36:DYR36 DZC36:DZD36 DZO36:DZP36 EAA36:EAB36 EAM36:EAN36 EAY36:EAZ36 EBK36:EBL36 EBW36:EBX36 ECI36:ECJ36 ECU36:ECV36 EDG36:EDH36 EDS36:EDT36 EEE36:EEF36 EEQ36:EER36 EFC36:EFD36 EFO36:EFP36 EGA36:EGB36 EGM36:EGN36 EGY36:EGZ36 EHK36:EHL36 EHW36:EHX36 EII36:EIJ36 EIU36:EIV36 EJG36:EJH36 EJS36:EJT36 EKE36:EKF36 EKQ36:EKR36 ELC36:ELD36 ELO36:ELP36 EMA36:EMB36 EMM36:EMN36 EMY36:EMZ36 ENK36:ENL36 ENW36:ENX36 EOI36:EOJ36 EOU36:EOV36 EPG36:EPH36 EPS36:EPT36 EQE36:EQF36 EQQ36:EQR36 ERC36:ERD36 ERO36:ERP36 ESA36:ESB36 ESM36:ESN36 ESY36:ESZ36 ETK36:ETL36 ETW36:ETX36 EUI36:EUJ36 EUU36:EUV36 EVG36:EVH36 EVS36:EVT36 EWE36:EWF36 EWQ36:EWR36 EXC36:EXD36 EXO36:EXP36 EYA36:EYB36 EYM36:EYN36 EYY36:EYZ36 EZK36:EZL36 EZW36:EZX36 FAI36:FAJ36 FAU36:FAV36 FBG36:FBH36 FBS36:FBT36 FCE36:FCF36 FCQ36:FCR36 FDC36:FDD36 FDO36:FDP36 FEA36:FEB36 FEM36:FEN36 FEY36:FEZ36 FFK36:FFL36 FFW36:FFX36 FGI36:FGJ36 FGU36:FGV36 FHG36:FHH36 FHS36:FHT36 FIE36:FIF36 FIQ36:FIR36 FJC36:FJD36 FJO36:FJP36 FKA36:FKB36 FKM36:FKN36 FKY36:FKZ36 FLK36:FLL36 FLW36:FLX36 FMI36:FMJ36 FMU36:FMV36 FNG36:FNH36 FNS36:FNT36 FOE36:FOF36 FOQ36:FOR36 FPC36:FPD36 FPO36:FPP36 FQA36:FQB36 FQM36:FQN36 FQY36:FQZ36 FRK36:FRL36 FRW36:FRX36 FSI36:FSJ36 FSU36:FSV36 FTG36:FTH36 FTS36:FTT36 FUE36:FUF36 FUQ36:FUR36 FVC36:FVD36 FVO36:FVP36 FWA36:FWB36 FWM36:FWN36 FWY36:FWZ36 FXK36:FXL36 FXW36:FXX36 FYI36:FYJ36 FYU36:FYV36 FZG36:FZH36 FZS36:FZT36 GAE36:GAF36 GAQ36:GAR36 GBC36:GBD36 GBO36:GBP36 GCA36:GCB36 GCM36:GCN36 GCY36:GCZ36 GDK36:GDL36 GDW36:GDX36 GEI36:GEJ36 GEU36:GEV36 GFG36:GFH36 GFS36:GFT36 GGE36:GGF36 GGQ36:GGR36 GHC36:GHD36 GHO36:GHP36 GIA36:GIB36 GIM36:GIN36 GIY36:GIZ36 GJK36:GJL36 GJW36:GJX36 GKI36:GKJ36 GKU36:GKV36 GLG36:GLH36 GLS36:GLT36 GME36:GMF36 GMQ36:GMR36 GNC36:GND36 GNO36:GNP36 GOA36:GOB36 GOM36:GON36 GOY36:GOZ36 GPK36:GPL36 GPW36:GPX36 GQI36:GQJ36 GQU36:GQV36 GRG36:GRH36 GRS36:GRT36 GSE36:GSF36 GSQ36:GSR36 GTC36:GTD36 GTO36:GTP36 GUA36:GUB36 GUM36:GUN36 GUY36:GUZ36 GVK36:GVL36 GVW36:GVX36 GWI36:GWJ36 GWU36:GWV36 GXG36:GXH36 GXS36:GXT36 GYE36:GYF36 GYQ36:GYR36 GZC36:GZD36 GZO36:GZP36 HAA36:HAB36 HAM36:HAN36 HAY36:HAZ36 HBK36:HBL36 HBW36:HBX36 HCI36:HCJ36 HCU36:HCV36 HDG36:HDH36 HDS36:HDT36 HEE36:HEF36 HEQ36:HER36 HFC36:HFD36 HFO36:HFP36 HGA36:HGB36 HGM36:HGN36 HGY36:HGZ36 HHK36:HHL36 HHW36:HHX36 HII36:HIJ36 HIU36:HIV36 HJG36:HJH36 HJS36:HJT36 HKE36:HKF36 HKQ36:HKR36 HLC36:HLD36 HLO36:HLP36 HMA36:HMB36 HMM36:HMN36 HMY36:HMZ36 HNK36:HNL36 HNW36:HNX36 HOI36:HOJ36 HOU36:HOV36 HPG36:HPH36 HPS36:HPT36 HQE36:HQF36 HQQ36:HQR36 HRC36:HRD36 HRO36:HRP36 HSA36:HSB36 HSM36:HSN36 HSY36:HSZ36 HTK36:HTL36 HTW36:HTX36 HUI36:HUJ36 HUU36:HUV36 HVG36:HVH36 HVS36:HVT36 HWE36:HWF36 HWQ36:HWR36 HXC36:HXD36 HXO36:HXP36 HYA36:HYB36 HYM36:HYN36 HYY36:HYZ36 HZK36:HZL36 HZW36:HZX36 IAI36:IAJ36 IAU36:IAV36 IBG36:IBH36 IBS36:IBT36 ICE36:ICF36 ICQ36:ICR36 IDC36:IDD36 IDO36:IDP36 IEA36:IEB36 IEM36:IEN36 IEY36:IEZ36 IFK36:IFL36 IFW36:IFX36 IGI36:IGJ36 IGU36:IGV36 IHG36:IHH36 IHS36:IHT36 IIE36:IIF36 IIQ36:IIR36 IJC36:IJD36 IJO36:IJP36 IKA36:IKB36 IKM36:IKN36 IKY36:IKZ36 ILK36:ILL36 ILW36:ILX36 IMI36:IMJ36 IMU36:IMV36 ING36:INH36 INS36:INT36 IOE36:IOF36 IOQ36:IOR36 IPC36:IPD36 IPO36:IPP36 IQA36:IQB36 IQM36:IQN36 IQY36:IQZ36 IRK36:IRL36 IRW36:IRX36 ISI36:ISJ36 ISU36:ISV36 ITG36:ITH36 ITS36:ITT36 IUE36:IUF36 IUQ36:IUR36 IVC36:IVD36 IVO36:IVP36 IWA36:IWB36 IWM36:IWN36 IWY36:IWZ36 IXK36:IXL36 IXW36:IXX36 IYI36:IYJ36 IYU36:IYV36 IZG36:IZH36 IZS36:IZT36 JAE36:JAF36 JAQ36:JAR36 JBC36:JBD36 JBO36:JBP36 JCA36:JCB36 JCM36:JCN36 JCY36:JCZ36 JDK36:JDL36 JDW36:JDX36 JEI36:JEJ36 JEU36:JEV36 JFG36:JFH36 JFS36:JFT36 JGE36:JGF36 JGQ36:JGR36 JHC36:JHD36 JHO36:JHP36 JIA36:JIB36 JIM36:JIN36 JIY36:JIZ36 JJK36:JJL36 JJW36:JJX36 JKI36:JKJ36 JKU36:JKV36 JLG36:JLH36 JLS36:JLT36 JME36:JMF36 JMQ36:JMR36 JNC36:JND36 JNO36:JNP36 JOA36:JOB36 JOM36:JON36 JOY36:JOZ36 JPK36:JPL36 JPW36:JPX36 JQI36:JQJ36 JQU36:JQV36 JRG36:JRH36 JRS36:JRT36 JSE36:JSF36 JSQ36:JSR36 JTC36:JTD36 JTO36:JTP36 JUA36:JUB36 JUM36:JUN36 JUY36:JUZ36 JVK36:JVL36 JVW36:JVX36 JWI36:JWJ36 JWU36:JWV36 JXG36:JXH36 JXS36:JXT36 JYE36:JYF36 JYQ36:JYR36 JZC36:JZD36 JZO36:JZP36 KAA36:KAB36 KAM36:KAN36 KAY36:KAZ36 KBK36:KBL36 KBW36:KBX36 KCI36:KCJ36 KCU36:KCV36 KDG36:KDH36 KDS36:KDT36 KEE36:KEF36 KEQ36:KER36 KFC36:KFD36 KFO36:KFP36 KGA36:KGB36 KGM36:KGN36 KGY36:KGZ36 KHK36:KHL36 KHW36:KHX36 KII36:KIJ36 KIU36:KIV36 KJG36:KJH36 KJS36:KJT36 KKE36:KKF36 KKQ36:KKR36 KLC36:KLD36 KLO36:KLP36 KMA36:KMB36 KMM36:KMN36 KMY36:KMZ36 KNK36:KNL36 KNW36:KNX36 KOI36:KOJ36 KOU36:KOV36 KPG36:KPH36 KPS36:KPT36 KQE36:KQF36 KQQ36:KQR36 KRC36:KRD36 KRO36:KRP36 KSA36:KSB36 KSM36:KSN36 KSY36:KSZ36 KTK36:KTL36 KTW36:KTX36 KUI36:KUJ36 KUU36:KUV36 KVG36:KVH36 KVS36:KVT36 KWE36:KWF36 KWQ36:KWR36 KXC36:KXD36 KXO36:KXP36 KYA36:KYB36 KYM36:KYN36 KYY36:KYZ36 KZK36:KZL36 KZW36:KZX36 LAI36:LAJ36 LAU36:LAV36 LBG36:LBH36 LBS36:LBT36 LCE36:LCF36 LCQ36:LCR36 LDC36:LDD36 LDO36:LDP36 LEA36:LEB36 LEM36:LEN36 LEY36:LEZ36 LFK36:LFL36 LFW36:LFX36 LGI36:LGJ36 LGU36:LGV36 LHG36:LHH36 LHS36:LHT36 LIE36:LIF36 LIQ36:LIR36 LJC36:LJD36 LJO36:LJP36 LKA36:LKB36 LKM36:LKN36 LKY36:LKZ36 LLK36:LLL36 LLW36:LLX36 LMI36:LMJ36 LMU36:LMV36 LNG36:LNH36 LNS36:LNT36 LOE36:LOF36 LOQ36:LOR36 LPC36:LPD36 LPO36:LPP36 LQA36:LQB36 LQM36:LQN36 LQY36:LQZ36 LRK36:LRL36 LRW36:LRX36 LSI36:LSJ36 LSU36:LSV36 LTG36:LTH36 LTS36:LTT36 LUE36:LUF36 LUQ36:LUR36 LVC36:LVD36 LVO36:LVP36 LWA36:LWB36 LWM36:LWN36 LWY36:LWZ36 LXK36:LXL36 LXW36:LXX36 LYI36:LYJ36 LYU36:LYV36 LZG36:LZH36 LZS36:LZT36 MAE36:MAF36 MAQ36:MAR36 MBC36:MBD36 MBO36:MBP36 MCA36:MCB36 MCM36:MCN36 MCY36:MCZ36 MDK36:MDL36 MDW36:MDX36 MEI36:MEJ36 MEU36:MEV36 MFG36:MFH36 MFS36:MFT36 MGE36:MGF36 MGQ36:MGR36 MHC36:MHD36 MHO36:MHP36 MIA36:MIB36 MIM36:MIN36 MIY36:MIZ36 MJK36:MJL36 MJW36:MJX36 MKI36:MKJ36 MKU36:MKV36 MLG36:MLH36 MLS36:MLT36 MME36:MMF36 MMQ36:MMR36 MNC36:MND36 MNO36:MNP36 MOA36:MOB36 MOM36:MON36 MOY36:MOZ36 MPK36:MPL36 MPW36:MPX36 MQI36:MQJ36 MQU36:MQV36 MRG36:MRH36 MRS36:MRT36 MSE36:MSF36 MSQ36:MSR36 MTC36:MTD36 MTO36:MTP36 MUA36:MUB36 MUM36:MUN36 MUY36:MUZ36 MVK36:MVL36 MVW36:MVX36 MWI36:MWJ36 MWU36:MWV36 MXG36:MXH36 MXS36:MXT36 MYE36:MYF36 MYQ36:MYR36 MZC36:MZD36 MZO36:MZP36 NAA36:NAB36 NAM36:NAN36 NAY36:NAZ36 NBK36:NBL36 NBW36:NBX36 NCI36:NCJ36 NCU36:NCV36 NDG36:NDH36 NDS36:NDT36 NEE36:NEF36 NEQ36:NER36 NFC36:NFD36 NFO36:NFP36 NGA36:NGB36 NGM36:NGN36 NGY36:NGZ36 NHK36:NHL36 NHW36:NHX36 NII36:NIJ36 NIU36:NIV36 NJG36:NJH36 NJS36:NJT36 NKE36:NKF36 NKQ36:NKR36 NLC36:NLD36 NLO36:NLP36 NMA36:NMB36 NMM36:NMN36 NMY36:NMZ36 NNK36:NNL36 NNW36:NNX36 NOI36:NOJ36 NOU36:NOV36 NPG36:NPH36 NPS36:NPT36 NQE36:NQF36 NQQ36:NQR36 NRC36:NRD36 NRO36:NRP36 NSA36:NSB36 NSM36:NSN36 NSY36:NSZ36 NTK36:NTL36 NTW36:NTX36 NUI36:NUJ36 NUU36:NUV36 NVG36:NVH36 NVS36:NVT36 NWE36:NWF36 NWQ36:NWR36 NXC36:NXD36 NXO36:NXP36 NYA36:NYB36 NYM36:NYN36 NYY36:NYZ36 NZK36:NZL36 NZW36:NZX36 OAI36:OAJ36 OAU36:OAV36 OBG36:OBH36 OBS36:OBT36 OCE36:OCF36 OCQ36:OCR36 ODC36:ODD36 ODO36:ODP36 OEA36:OEB36 OEM36:OEN36 OEY36:OEZ36 OFK36:OFL36 OFW36:OFX36 OGI36:OGJ36 OGU36:OGV36 OHG36:OHH36 OHS36:OHT36 OIE36:OIF36 OIQ36:OIR36 OJC36:OJD36 OJO36:OJP36 OKA36:OKB36 OKM36:OKN36 OKY36:OKZ36 OLK36:OLL36 OLW36:OLX36 OMI36:OMJ36 OMU36:OMV36 ONG36:ONH36 ONS36:ONT36 OOE36:OOF36 OOQ36:OOR36 OPC36:OPD36 OPO36:OPP36 OQA36:OQB36 OQM36:OQN36 OQY36:OQZ36 ORK36:ORL36 ORW36:ORX36 OSI36:OSJ36 OSU36:OSV36 OTG36:OTH36 OTS36:OTT36 OUE36:OUF36 OUQ36:OUR36 OVC36:OVD36 OVO36:OVP36 OWA36:OWB36 OWM36:OWN36 OWY36:OWZ36 OXK36:OXL36 OXW36:OXX36 OYI36:OYJ36 OYU36:OYV36 OZG36:OZH36 OZS36:OZT36 PAE36:PAF36 PAQ36:PAR36 PBC36:PBD36 PBO36:PBP36 PCA36:PCB36 PCM36:PCN36 PCY36:PCZ36 PDK36:PDL36 PDW36:PDX36 PEI36:PEJ36 PEU36:PEV36 PFG36:PFH36 PFS36:PFT36 PGE36:PGF36 PGQ36:PGR36 PHC36:PHD36 PHO36:PHP36 PIA36:PIB36 PIM36:PIN36 PIY36:PIZ36 PJK36:PJL36 PJW36:PJX36 PKI36:PKJ36 PKU36:PKV36 PLG36:PLH36 PLS36:PLT36 PME36:PMF36 PMQ36:PMR36 PNC36:PND36 PNO36:PNP36 POA36:POB36 POM36:PON36 POY36:POZ36 PPK36:PPL36 PPW36:PPX36 PQI36:PQJ36 PQU36:PQV36 PRG36:PRH36 PRS36:PRT36 PSE36:PSF36 PSQ36:PSR36 PTC36:PTD36 PTO36:PTP36 PUA36:PUB36 PUM36:PUN36 PUY36:PUZ36 PVK36:PVL36 PVW36:PVX36 PWI36:PWJ36 PWU36:PWV36 PXG36:PXH36 PXS36:PXT36 PYE36:PYF36 PYQ36:PYR36 PZC36:PZD36 PZO36:PZP36 QAA36:QAB36 QAM36:QAN36 QAY36:QAZ36 QBK36:QBL36 QBW36:QBX36 QCI36:QCJ36 QCU36:QCV36 QDG36:QDH36 QDS36:QDT36 QEE36:QEF36 QEQ36:QER36 QFC36:QFD36 QFO36:QFP36 QGA36:QGB36 QGM36:QGN36 QGY36:QGZ36 QHK36:QHL36 QHW36:QHX36 QII36:QIJ36 QIU36:QIV36 QJG36:QJH36 QJS36:QJT36 QKE36:QKF36 QKQ36:QKR36 QLC36:QLD36 QLO36:QLP36 QMA36:QMB36 QMM36:QMN36 QMY36:QMZ36 QNK36:QNL36 QNW36:QNX36 QOI36:QOJ36 QOU36:QOV36 QPG36:QPH36 QPS36:QPT36 QQE36:QQF36 QQQ36:QQR36 QRC36:QRD36 QRO36:QRP36 QSA36:QSB36 QSM36:QSN36 QSY36:QSZ36 QTK36:QTL36 QTW36:QTX36 QUI36:QUJ36 QUU36:QUV36 QVG36:QVH36 QVS36:QVT36 QWE36:QWF36 QWQ36:QWR36 QXC36:QXD36 QXO36:QXP36 QYA36:QYB36 QYM36:QYN36 QYY36:QYZ36 QZK36:QZL36 QZW36:QZX36 RAI36:RAJ36 RAU36:RAV36 RBG36:RBH36 RBS36:RBT36 RCE36:RCF36 RCQ36:RCR36 RDC36:RDD36 RDO36:RDP36 REA36:REB36 REM36:REN36 REY36:REZ36 RFK36:RFL36 RFW36:RFX36 RGI36:RGJ36 RGU36:RGV36 RHG36:RHH36 RHS36:RHT36 RIE36:RIF36 RIQ36:RIR36 RJC36:RJD36 RJO36:RJP36 RKA36:RKB36 RKM36:RKN36 RKY36:RKZ36 RLK36:RLL36 RLW36:RLX36 RMI36:RMJ36 RMU36:RMV36 RNG36:RNH36 RNS36:RNT36 ROE36:ROF36 ROQ36:ROR36 RPC36:RPD36 RPO36:RPP36 RQA36:RQB36 RQM36:RQN36 RQY36:RQZ36 RRK36:RRL36 RRW36:RRX36 RSI36:RSJ36 RSU36:RSV36 RTG36:RTH36 RTS36:RTT36 RUE36:RUF36 RUQ36:RUR36 RVC36:RVD36 RVO36:RVP36 RWA36:RWB36 RWM36:RWN36 RWY36:RWZ36 RXK36:RXL36 RXW36:RXX36 RYI36:RYJ36 RYU36:RYV36 RZG36:RZH36 RZS36:RZT36 SAE36:SAF36 SAQ36:SAR36 SBC36:SBD36 SBO36:SBP36 SCA36:SCB36 SCM36:SCN36 SCY36:SCZ36 SDK36:SDL36 SDW36:SDX36 SEI36:SEJ36 SEU36:SEV36 SFG36:SFH36 SFS36:SFT36 SGE36:SGF36 SGQ36:SGR36 SHC36:SHD36 SHO36:SHP36 SIA36:SIB36 SIM36:SIN36 SIY36:SIZ36 SJK36:SJL36 SJW36:SJX36 SKI36:SKJ36 SKU36:SKV36 SLG36:SLH36 SLS36:SLT36 SME36:SMF36 SMQ36:SMR36 SNC36:SND36 SNO36:SNP36 SOA36:SOB36 SOM36:SON36 SOY36:SOZ36 SPK36:SPL36 SPW36:SPX36 SQI36:SQJ36 SQU36:SQV36 SRG36:SRH36 SRS36:SRT36 SSE36:SSF36 SSQ36:SSR36 STC36:STD36 STO36:STP36 SUA36:SUB36 SUM36:SUN36 SUY36:SUZ36 SVK36:SVL36 SVW36:SVX36 SWI36:SWJ36 SWU36:SWV36 SXG36:SXH36 SXS36:SXT36 SYE36:SYF36 SYQ36:SYR36 SZC36:SZD36 SZO36:SZP36 TAA36:TAB36 TAM36:TAN36 TAY36:TAZ36 TBK36:TBL36 TBW36:TBX36 TCI36:TCJ36 TCU36:TCV36 TDG36:TDH36 TDS36:TDT36 TEE36:TEF36 TEQ36:TER36 TFC36:TFD36 TFO36:TFP36 TGA36:TGB36 TGM36:TGN36 TGY36:TGZ36 THK36:THL36 THW36:THX36 TII36:TIJ36 TIU36:TIV36 TJG36:TJH36 TJS36:TJT36 TKE36:TKF36 TKQ36:TKR36 TLC36:TLD36 TLO36:TLP36 TMA36:TMB36 TMM36:TMN36 TMY36:TMZ36 TNK36:TNL36 TNW36:TNX36 TOI36:TOJ36 TOU36:TOV36 TPG36:TPH36 TPS36:TPT36 TQE36:TQF36 TQQ36:TQR36 TRC36:TRD36 TRO36:TRP36 TSA36:TSB36 TSM36:TSN36 TSY36:TSZ36 TTK36:TTL36 TTW36:TTX36 TUI36:TUJ36 TUU36:TUV36 TVG36:TVH36 TVS36:TVT36 TWE36:TWF36 TWQ36:TWR36 TXC36:TXD36 TXO36:TXP36 TYA36:TYB36 TYM36:TYN36 TYY36:TYZ36 TZK36:TZL36 TZW36:TZX36 UAI36:UAJ36 UAU36:UAV36 UBG36:UBH36 UBS36:UBT36 UCE36:UCF36 UCQ36:UCR36 UDC36:UDD36 UDO36:UDP36 UEA36:UEB36 UEM36:UEN36 UEY36:UEZ36 UFK36:UFL36 UFW36:UFX36 UGI36:UGJ36 UGU36:UGV36 UHG36:UHH36 UHS36:UHT36 UIE36:UIF36 UIQ36:UIR36 UJC36:UJD36 UJO36:UJP36 UKA36:UKB36 UKM36:UKN36 UKY36:UKZ36 ULK36:ULL36 ULW36:ULX36 UMI36:UMJ36 UMU36:UMV36 UNG36:UNH36 UNS36:UNT36 UOE36:UOF36 UOQ36:UOR36 UPC36:UPD36 UPO36:UPP36 UQA36:UQB36 UQM36:UQN36 UQY36:UQZ36 URK36:URL36 URW36:URX36 USI36:USJ36 USU36:USV36 UTG36:UTH36 UTS36:UTT36 UUE36:UUF36 UUQ36:UUR36 UVC36:UVD36 UVO36:UVP36 UWA36:UWB36 UWM36:UWN36 UWY36:UWZ36 UXK36:UXL36 UXW36:UXX36 UYI36:UYJ36 UYU36:UYV36 UZG36:UZH36 UZS36:UZT36 VAE36:VAF36 VAQ36:VAR36 VBC36:VBD36 VBO36:VBP36 VCA36:VCB36 VCM36:VCN36 VCY36:VCZ36 VDK36:VDL36 VDW36:VDX36 VEI36:VEJ36 VEU36:VEV36 VFG36:VFH36 VFS36:VFT36 VGE36:VGF36 VGQ36:VGR36 VHC36:VHD36 VHO36:VHP36 VIA36:VIB36 VIM36:VIN36 VIY36:VIZ36 VJK36:VJL36 VJW36:VJX36 VKI36:VKJ36 VKU36:VKV36 VLG36:VLH36 VLS36:VLT36 VME36:VMF36 VMQ36:VMR36 VNC36:VND36 VNO36:VNP36 VOA36:VOB36 VOM36:VON36 VOY36:VOZ36 VPK36:VPL36 VPW36:VPX36 VQI36:VQJ36 VQU36:VQV36 VRG36:VRH36 VRS36:VRT36 VSE36:VSF36 VSQ36:VSR36 VTC36:VTD36 VTO36:VTP36 VUA36:VUB36 VUM36:VUN36 VUY36:VUZ36 VVK36:VVL36 VVW36:VVX36 VWI36:VWJ36 VWU36:VWV36 VXG36:VXH36 VXS36:VXT36 VYE36:VYF36 VYQ36:VYR36 VZC36:VZD36 VZO36:VZP36 WAA36:WAB36 WAM36:WAN36 WAY36:WAZ36 WBK36:WBL36 WBW36:WBX36 WCI36:WCJ36 WCU36:WCV36 WDG36:WDH36 WDS36:WDT36 WEE36:WEF36 WEQ36:WER36 WFC36:WFD36 WFO36:WFP36 WGA36:WGB36 WGM36:WGN36 WGY36:WGZ36 WHK36:WHL36 WHW36:WHX36 WII36:WIJ36 WIU36:WIV36 WJG36:WJH36 WJS36:WJT36 WKE36:WKF36 WKQ36:WKR36 WLC36:WLD36 WLO36:WLP36 WMA36:WMB36 WMM36:WMN36 WMY36:WMZ36 WNK36:WNL36 WNW36:WNX36 WOI36:WOJ36 WOU36:WOV36 WPG36:WPH36 WPS36:WPT36 WQE36:WQF36 WQQ36:WQR36 WRC36:WRD36 WRO36:WRP36 WSA36:WSB36 WSM36:WSN36 WSY36:WSZ36 WTK36:WTL36 WTW36:WTX36 WUI36:WUJ36 WUU36:WUV36 WVG36:WVH36 WVS36:WVT36 WWE36:WWF36 WWQ36:WWR36 WXC36:WXD36 WXO36:WXP36 WYA36:WYB36 WYM36:WYN36 WYY36:WYZ36 WZK36:WZL36 WZW36:WZX36 XAI36:XAJ36 XAU36:XAV36 XBG36:XBH36 XBS36:XBT36 XCE36:XCF36 XCQ36:XCR36 XDC36:XDD36 XDO36:XDP36 XEA36:XEB36 XEM36:XEN36 XEY36:XEZ36</xm:sqref>
        </x14:conditionalFormatting>
        <x14:conditionalFormatting xmlns:xm="http://schemas.microsoft.com/office/excel/2006/main">
          <x14:cfRule type="iconSet" priority="3" id="{13009972-BBC2-4FBA-80C2-FD67A3CC291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L101:L141</xm:sqref>
        </x14:conditionalFormatting>
        <x14:conditionalFormatting xmlns:xm="http://schemas.microsoft.com/office/excel/2006/main">
          <x14:cfRule type="iconSet" priority="2" id="{7EE8BF2C-3E81-418D-BB87-153CA4F1F6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U7:V47</xm:sqref>
        </x14:conditionalFormatting>
        <x14:conditionalFormatting xmlns:xm="http://schemas.microsoft.com/office/excel/2006/main">
          <x14:cfRule type="iconSet" priority="1" id="{F670ED72-A609-41EB-8E7E-70BE8A9D3CF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U54:V94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C8F02-B276-4393-83D9-2FBFB786E394}">
  <sheetPr codeName="Folha19">
    <pageSetUpPr fitToPage="1"/>
  </sheetPr>
  <dimension ref="A1:XFD143"/>
  <sheetViews>
    <sheetView showGridLines="0" topLeftCell="A45" workbookViewId="0">
      <selection activeCell="I54" sqref="I54:J91"/>
    </sheetView>
  </sheetViews>
  <sheetFormatPr defaultRowHeight="15" x14ac:dyDescent="0.25"/>
  <cols>
    <col min="1" max="1" width="3.42578125" customWidth="1"/>
    <col min="2" max="2" width="19.5703125" customWidth="1"/>
    <col min="3" max="7" width="11.140625" customWidth="1"/>
    <col min="8" max="10" width="11.85546875" customWidth="1"/>
    <col min="11" max="11" width="2.5703125" customWidth="1"/>
    <col min="12" max="17" width="10.7109375" customWidth="1"/>
    <col min="18" max="19" width="11.85546875" customWidth="1"/>
    <col min="20" max="20" width="2.5703125" customWidth="1"/>
    <col min="21" max="21" width="11.140625" customWidth="1"/>
    <col min="22" max="22" width="9.42578125" customWidth="1"/>
    <col min="23" max="24" width="10.7109375" customWidth="1"/>
    <col min="25" max="25" width="1.85546875" customWidth="1"/>
    <col min="29" max="29" width="11.5703125" customWidth="1"/>
  </cols>
  <sheetData>
    <row r="1" spans="1:22" x14ac:dyDescent="0.25">
      <c r="A1" s="1" t="s">
        <v>62</v>
      </c>
    </row>
    <row r="2" spans="1:22" x14ac:dyDescent="0.25">
      <c r="A2" s="1"/>
    </row>
    <row r="3" spans="1:22" x14ac:dyDescent="0.25">
      <c r="A3" s="1" t="s">
        <v>24</v>
      </c>
      <c r="L3" s="1" t="s">
        <v>26</v>
      </c>
    </row>
    <row r="4" spans="1:22" ht="15.75" thickBot="1" x14ac:dyDescent="0.3"/>
    <row r="5" spans="1:22" ht="24" customHeight="1" x14ac:dyDescent="0.25">
      <c r="A5" s="417" t="s">
        <v>39</v>
      </c>
      <c r="B5" s="440"/>
      <c r="C5" s="419">
        <v>2016</v>
      </c>
      <c r="D5" s="421">
        <v>2017</v>
      </c>
      <c r="E5" s="421">
        <v>2018</v>
      </c>
      <c r="F5" s="421">
        <v>2019</v>
      </c>
      <c r="G5" s="421">
        <v>2020</v>
      </c>
      <c r="H5" s="425">
        <v>2021</v>
      </c>
      <c r="I5" s="427" t="s">
        <v>93</v>
      </c>
      <c r="J5" s="428"/>
      <c r="L5" s="448">
        <v>2016</v>
      </c>
      <c r="M5" s="421">
        <v>2017</v>
      </c>
      <c r="N5" s="421">
        <v>2018</v>
      </c>
      <c r="O5" s="425">
        <v>2019</v>
      </c>
      <c r="P5" s="425">
        <v>2020</v>
      </c>
      <c r="Q5" s="425">
        <v>2021</v>
      </c>
      <c r="R5" s="427" t="str">
        <f>I5</f>
        <v>janeiro - setembro</v>
      </c>
      <c r="S5" s="428"/>
      <c r="U5" s="446" t="s">
        <v>85</v>
      </c>
      <c r="V5" s="447"/>
    </row>
    <row r="6" spans="1:22" ht="21.75" customHeight="1" thickBot="1" x14ac:dyDescent="0.3">
      <c r="A6" s="441"/>
      <c r="B6" s="442"/>
      <c r="C6" s="436"/>
      <c r="D6" s="435"/>
      <c r="E6" s="435"/>
      <c r="F6" s="435"/>
      <c r="G6" s="435"/>
      <c r="H6" s="445"/>
      <c r="I6" s="168">
        <v>2021</v>
      </c>
      <c r="J6" s="170">
        <v>2022</v>
      </c>
      <c r="L6" s="449"/>
      <c r="M6" s="435"/>
      <c r="N6" s="435"/>
      <c r="O6" s="445"/>
      <c r="P6" s="445"/>
      <c r="Q6" s="445"/>
      <c r="R6" s="168">
        <v>2021</v>
      </c>
      <c r="S6" s="170">
        <v>2022</v>
      </c>
      <c r="U6" s="132" t="s">
        <v>0</v>
      </c>
      <c r="V6" s="133" t="s">
        <v>40</v>
      </c>
    </row>
    <row r="7" spans="1:22" ht="20.100000000000001" customHeight="1" thickBot="1" x14ac:dyDescent="0.3">
      <c r="A7" s="5" t="s">
        <v>10</v>
      </c>
      <c r="B7" s="6"/>
      <c r="C7" s="13">
        <v>4702002</v>
      </c>
      <c r="D7" s="14">
        <v>5732995</v>
      </c>
      <c r="E7" s="14">
        <v>5593310</v>
      </c>
      <c r="F7" s="14">
        <v>6042469</v>
      </c>
      <c r="G7" s="14">
        <v>3393434</v>
      </c>
      <c r="H7" s="15">
        <v>3466822</v>
      </c>
      <c r="I7" s="14">
        <v>2256383</v>
      </c>
      <c r="J7" s="162">
        <v>4187402</v>
      </c>
      <c r="L7" s="136">
        <f>C7/C45</f>
        <v>0.18412008414855971</v>
      </c>
      <c r="M7" s="136">
        <f t="shared" ref="M7:R7" si="0">D7/D45</f>
        <v>0.2069275267197703</v>
      </c>
      <c r="N7" s="136">
        <f t="shared" si="0"/>
        <v>0.19266235803865228</v>
      </c>
      <c r="O7" s="136">
        <f t="shared" si="0"/>
        <v>0.17896830676423997</v>
      </c>
      <c r="P7" s="136">
        <f t="shared" si="0"/>
        <v>0.18994803545355138</v>
      </c>
      <c r="Q7" s="136">
        <f t="shared" si="0"/>
        <v>0.1968334251785076</v>
      </c>
      <c r="R7" s="136">
        <f t="shared" si="0"/>
        <v>0.20568595973086332</v>
      </c>
      <c r="S7" s="340">
        <f>J7/J45</f>
        <v>0.18872454108328574</v>
      </c>
      <c r="U7" s="103">
        <f>(J7-I7)/I7</f>
        <v>0.85580284907305182</v>
      </c>
      <c r="V7" s="102">
        <f>(S7-R7)*100</f>
        <v>-1.6961418647577582</v>
      </c>
    </row>
    <row r="8" spans="1:22" ht="20.100000000000001" customHeight="1" x14ac:dyDescent="0.25">
      <c r="A8" s="24"/>
      <c r="B8" t="s">
        <v>19</v>
      </c>
      <c r="C8" s="10">
        <v>107836</v>
      </c>
      <c r="D8" s="11">
        <v>103802</v>
      </c>
      <c r="E8" s="11">
        <v>260987</v>
      </c>
      <c r="F8" s="11">
        <v>243887</v>
      </c>
      <c r="G8" s="11">
        <v>149076</v>
      </c>
      <c r="H8" s="12">
        <v>388765</v>
      </c>
      <c r="I8" s="11">
        <v>252660</v>
      </c>
      <c r="J8" s="163">
        <v>389612</v>
      </c>
      <c r="L8" s="78">
        <f>C8/C7</f>
        <v>2.293406085322805E-2</v>
      </c>
      <c r="M8" s="78">
        <f t="shared" ref="M8:R8" si="1">D8/D7</f>
        <v>1.8106068468575327E-2</v>
      </c>
      <c r="N8" s="78">
        <f t="shared" si="1"/>
        <v>4.6660564138229423E-2</v>
      </c>
      <c r="O8" s="78">
        <f t="shared" si="1"/>
        <v>4.036214335563823E-2</v>
      </c>
      <c r="P8" s="78">
        <f t="shared" si="1"/>
        <v>4.3930720326371457E-2</v>
      </c>
      <c r="Q8" s="78">
        <f t="shared" si="1"/>
        <v>0.11213872532249997</v>
      </c>
      <c r="R8" s="78">
        <f t="shared" si="1"/>
        <v>0.11197567079702338</v>
      </c>
      <c r="S8" s="341">
        <f>J8/J7</f>
        <v>9.3043849145603888E-2</v>
      </c>
      <c r="U8" s="108">
        <f t="shared" ref="U8:U47" si="2">(J8-I8)/I8</f>
        <v>0.54204068708936914</v>
      </c>
      <c r="V8" s="105">
        <f t="shared" ref="V8:V47" si="3">(S8-R8)*100</f>
        <v>-1.8931821651419489</v>
      </c>
    </row>
    <row r="9" spans="1:22" ht="20.100000000000001" customHeight="1" thickBot="1" x14ac:dyDescent="0.3">
      <c r="A9" s="24"/>
      <c r="B9" t="s">
        <v>20</v>
      </c>
      <c r="C9" s="10">
        <v>4594166</v>
      </c>
      <c r="D9" s="11">
        <v>5629193</v>
      </c>
      <c r="E9" s="11">
        <v>5332323</v>
      </c>
      <c r="F9" s="11">
        <v>5798582</v>
      </c>
      <c r="G9" s="11">
        <v>3244358</v>
      </c>
      <c r="H9" s="12">
        <v>3078057</v>
      </c>
      <c r="I9" s="11">
        <v>2003723</v>
      </c>
      <c r="J9" s="163">
        <v>3797790</v>
      </c>
      <c r="L9" s="78">
        <f>C9/C7</f>
        <v>0.97706593914677198</v>
      </c>
      <c r="M9" s="78">
        <f t="shared" ref="M9:R9" si="4">D9/D7</f>
        <v>0.98189393153142468</v>
      </c>
      <c r="N9" s="78">
        <f t="shared" si="4"/>
        <v>0.95333943586177061</v>
      </c>
      <c r="O9" s="78">
        <f t="shared" si="4"/>
        <v>0.95963785664436174</v>
      </c>
      <c r="P9" s="78">
        <f t="shared" si="4"/>
        <v>0.95606927967362854</v>
      </c>
      <c r="Q9" s="78">
        <f t="shared" si="4"/>
        <v>0.88786127467749998</v>
      </c>
      <c r="R9" s="78">
        <f t="shared" si="4"/>
        <v>0.88802432920297658</v>
      </c>
      <c r="S9" s="341">
        <f>J9/J7</f>
        <v>0.90695615085439607</v>
      </c>
      <c r="U9" s="106">
        <f t="shared" si="2"/>
        <v>0.89536677474880511</v>
      </c>
      <c r="V9" s="105">
        <f t="shared" si="3"/>
        <v>1.8931821651419489</v>
      </c>
    </row>
    <row r="10" spans="1:22" ht="20.100000000000001" customHeight="1" thickBot="1" x14ac:dyDescent="0.3">
      <c r="A10" s="5" t="s">
        <v>18</v>
      </c>
      <c r="B10" s="6"/>
      <c r="C10" s="13">
        <v>364939</v>
      </c>
      <c r="D10" s="14">
        <v>476985</v>
      </c>
      <c r="E10" s="14">
        <v>302334</v>
      </c>
      <c r="F10" s="14">
        <v>272418</v>
      </c>
      <c r="G10" s="14">
        <v>154593</v>
      </c>
      <c r="H10" s="15">
        <v>156955</v>
      </c>
      <c r="I10" s="14">
        <v>96457</v>
      </c>
      <c r="J10" s="162">
        <v>198501</v>
      </c>
      <c r="L10" s="136">
        <f>C10/C45</f>
        <v>1.4290210720686897E-2</v>
      </c>
      <c r="M10" s="136">
        <f t="shared" ref="M10:R10" si="5">D10/D45</f>
        <v>1.7216363581763046E-2</v>
      </c>
      <c r="N10" s="136">
        <f t="shared" si="5"/>
        <v>1.0413937606758412E-2</v>
      </c>
      <c r="O10" s="136">
        <f t="shared" si="5"/>
        <v>8.0685872268605307E-3</v>
      </c>
      <c r="P10" s="136">
        <f t="shared" si="5"/>
        <v>8.6533690193682476E-3</v>
      </c>
      <c r="Q10" s="136">
        <f t="shared" si="5"/>
        <v>8.9113286603386792E-3</v>
      </c>
      <c r="R10" s="136">
        <f t="shared" si="5"/>
        <v>8.7927672818665457E-3</v>
      </c>
      <c r="S10" s="340">
        <f>J10/J45</f>
        <v>8.9463610442879152E-3</v>
      </c>
      <c r="U10" s="103">
        <f t="shared" si="2"/>
        <v>1.0579221829416217</v>
      </c>
      <c r="V10" s="102">
        <f t="shared" si="3"/>
        <v>1.5359376242136957E-2</v>
      </c>
    </row>
    <row r="11" spans="1:22" ht="20.100000000000001" customHeight="1" x14ac:dyDescent="0.25">
      <c r="A11" s="24"/>
      <c r="B11" t="s">
        <v>19</v>
      </c>
      <c r="C11" s="10">
        <v>362356</v>
      </c>
      <c r="D11" s="11">
        <v>464599</v>
      </c>
      <c r="E11" s="11">
        <v>278595</v>
      </c>
      <c r="F11" s="11">
        <v>223237</v>
      </c>
      <c r="G11" s="11">
        <v>131024</v>
      </c>
      <c r="H11" s="12">
        <v>128561</v>
      </c>
      <c r="I11" s="11">
        <v>78066</v>
      </c>
      <c r="J11" s="163">
        <v>169224</v>
      </c>
      <c r="L11" s="78">
        <f>C11/C10</f>
        <v>0.99292210479011556</v>
      </c>
      <c r="M11" s="78">
        <f t="shared" ref="M11:R11" si="6">D11/D10</f>
        <v>0.97403272639600824</v>
      </c>
      <c r="N11" s="78">
        <f t="shared" si="6"/>
        <v>0.92148087876322216</v>
      </c>
      <c r="O11" s="78">
        <f t="shared" si="6"/>
        <v>0.81946493990852298</v>
      </c>
      <c r="P11" s="78">
        <f t="shared" si="6"/>
        <v>0.84754160925785771</v>
      </c>
      <c r="Q11" s="78">
        <f t="shared" si="6"/>
        <v>0.81909464496193174</v>
      </c>
      <c r="R11" s="78">
        <f t="shared" si="6"/>
        <v>0.80933472946494289</v>
      </c>
      <c r="S11" s="341">
        <f>J11/J10</f>
        <v>0.85250955914579774</v>
      </c>
      <c r="U11" s="108">
        <f t="shared" si="2"/>
        <v>1.1677042502497887</v>
      </c>
      <c r="V11" s="105">
        <f t="shared" si="3"/>
        <v>4.3174829680854838</v>
      </c>
    </row>
    <row r="12" spans="1:22" ht="20.100000000000001" customHeight="1" thickBot="1" x14ac:dyDescent="0.3">
      <c r="A12" s="24"/>
      <c r="B12" t="s">
        <v>20</v>
      </c>
      <c r="C12" s="10">
        <v>2583</v>
      </c>
      <c r="D12" s="11">
        <v>12386</v>
      </c>
      <c r="E12" s="11">
        <v>23739</v>
      </c>
      <c r="F12" s="11">
        <v>49181</v>
      </c>
      <c r="G12" s="11">
        <v>23569</v>
      </c>
      <c r="H12" s="12">
        <v>28394</v>
      </c>
      <c r="I12" s="11">
        <v>18391</v>
      </c>
      <c r="J12" s="163">
        <v>29277</v>
      </c>
      <c r="L12" s="78">
        <f>C12/C10</f>
        <v>7.0778952098843918E-3</v>
      </c>
      <c r="M12" s="78">
        <f t="shared" ref="M12:R12" si="7">D12/D10</f>
        <v>2.5967273603991741E-2</v>
      </c>
      <c r="N12" s="78">
        <f t="shared" si="7"/>
        <v>7.8519121236777872E-2</v>
      </c>
      <c r="O12" s="78">
        <f t="shared" si="7"/>
        <v>0.18053506009147707</v>
      </c>
      <c r="P12" s="78">
        <f t="shared" si="7"/>
        <v>0.15245839074214226</v>
      </c>
      <c r="Q12" s="78">
        <f t="shared" si="7"/>
        <v>0.18090535503806823</v>
      </c>
      <c r="R12" s="78">
        <f t="shared" si="7"/>
        <v>0.19066527053505708</v>
      </c>
      <c r="S12" s="341">
        <f>J12/J10</f>
        <v>0.14749044085420224</v>
      </c>
      <c r="U12" s="106">
        <f t="shared" si="2"/>
        <v>0.59191996085041598</v>
      </c>
      <c r="V12" s="105">
        <f t="shared" si="3"/>
        <v>-4.3174829680854838</v>
      </c>
    </row>
    <row r="13" spans="1:22" ht="20.100000000000001" customHeight="1" thickBot="1" x14ac:dyDescent="0.3">
      <c r="A13" s="5" t="s">
        <v>15</v>
      </c>
      <c r="B13" s="6"/>
      <c r="C13" s="13">
        <v>3467330</v>
      </c>
      <c r="D13" s="14">
        <v>4379112</v>
      </c>
      <c r="E13" s="14">
        <v>4100973</v>
      </c>
      <c r="F13" s="14">
        <v>4526694</v>
      </c>
      <c r="G13" s="14">
        <v>2630040</v>
      </c>
      <c r="H13" s="15">
        <v>2896266</v>
      </c>
      <c r="I13" s="14">
        <v>1768890</v>
      </c>
      <c r="J13" s="162">
        <v>3685744</v>
      </c>
      <c r="L13" s="136">
        <f>C13/C45</f>
        <v>0.13577303696825851</v>
      </c>
      <c r="M13" s="136">
        <f t="shared" ref="M13:R13" si="8">D13/D45</f>
        <v>0.15806028356711749</v>
      </c>
      <c r="N13" s="136">
        <f t="shared" si="8"/>
        <v>0.14125859793804491</v>
      </c>
      <c r="O13" s="136">
        <f t="shared" si="8"/>
        <v>0.1340734657339317</v>
      </c>
      <c r="P13" s="136">
        <f t="shared" si="8"/>
        <v>0.14721692868175962</v>
      </c>
      <c r="Q13" s="136">
        <f t="shared" si="8"/>
        <v>0.16443935021990039</v>
      </c>
      <c r="R13" s="136">
        <f t="shared" si="8"/>
        <v>0.16124737569301259</v>
      </c>
      <c r="S13" s="340">
        <f>J13/J45</f>
        <v>0.16611501473956261</v>
      </c>
      <c r="U13" s="103">
        <f t="shared" si="2"/>
        <v>1.0836479374070744</v>
      </c>
      <c r="V13" s="102">
        <f t="shared" si="3"/>
        <v>0.48676390465500208</v>
      </c>
    </row>
    <row r="14" spans="1:22" ht="20.100000000000001" customHeight="1" x14ac:dyDescent="0.25">
      <c r="A14" s="24"/>
      <c r="B14" t="s">
        <v>19</v>
      </c>
      <c r="C14" s="10">
        <v>790278</v>
      </c>
      <c r="D14" s="11">
        <v>641758</v>
      </c>
      <c r="E14" s="11">
        <v>505185</v>
      </c>
      <c r="F14" s="11">
        <v>233684</v>
      </c>
      <c r="G14" s="11">
        <v>94945</v>
      </c>
      <c r="H14" s="12">
        <v>101061</v>
      </c>
      <c r="I14" s="11">
        <v>59367</v>
      </c>
      <c r="J14" s="163">
        <v>130438</v>
      </c>
      <c r="L14" s="78">
        <f>C14/C13</f>
        <v>0.22792119584810214</v>
      </c>
      <c r="M14" s="78">
        <f t="shared" ref="M14:R14" si="9">D14/D13</f>
        <v>0.14654980279106813</v>
      </c>
      <c r="N14" s="78">
        <f t="shared" si="9"/>
        <v>0.12318661937057376</v>
      </c>
      <c r="O14" s="78">
        <f t="shared" si="9"/>
        <v>5.1623546897581328E-2</v>
      </c>
      <c r="P14" s="78">
        <f t="shared" si="9"/>
        <v>3.6100211403628839E-2</v>
      </c>
      <c r="Q14" s="78">
        <f t="shared" si="9"/>
        <v>3.4893549142240389E-2</v>
      </c>
      <c r="R14" s="78">
        <f t="shared" si="9"/>
        <v>3.3561725149670131E-2</v>
      </c>
      <c r="S14" s="341">
        <f>J14/J13</f>
        <v>3.5389869725081284E-2</v>
      </c>
      <c r="U14" s="108">
        <f t="shared" si="2"/>
        <v>1.1971465629053177</v>
      </c>
      <c r="V14" s="105">
        <f t="shared" si="3"/>
        <v>0.1828144575411153</v>
      </c>
    </row>
    <row r="15" spans="1:22" ht="20.100000000000001" customHeight="1" thickBot="1" x14ac:dyDescent="0.3">
      <c r="A15" s="24"/>
      <c r="B15" t="s">
        <v>20</v>
      </c>
      <c r="C15" s="10">
        <v>2677052</v>
      </c>
      <c r="D15" s="11">
        <v>3737354</v>
      </c>
      <c r="E15" s="11">
        <v>3595788</v>
      </c>
      <c r="F15" s="11">
        <v>4293010</v>
      </c>
      <c r="G15" s="11">
        <v>2535095</v>
      </c>
      <c r="H15" s="12">
        <v>2795205</v>
      </c>
      <c r="I15" s="11">
        <v>1709523</v>
      </c>
      <c r="J15" s="163">
        <v>3555306</v>
      </c>
      <c r="L15" s="78">
        <f>C15/C13</f>
        <v>0.77207880415189789</v>
      </c>
      <c r="M15" s="78">
        <f t="shared" ref="M15:R15" si="10">D15/D13</f>
        <v>0.85345019720893189</v>
      </c>
      <c r="N15" s="78">
        <f t="shared" si="10"/>
        <v>0.87681338062942626</v>
      </c>
      <c r="O15" s="78">
        <f t="shared" si="10"/>
        <v>0.94837645310241869</v>
      </c>
      <c r="P15" s="78">
        <f t="shared" si="10"/>
        <v>0.96389978859637115</v>
      </c>
      <c r="Q15" s="78">
        <f t="shared" si="10"/>
        <v>0.96510645085775959</v>
      </c>
      <c r="R15" s="78">
        <f t="shared" si="10"/>
        <v>0.96643827485032985</v>
      </c>
      <c r="S15" s="341">
        <f>J15/J13</f>
        <v>0.96461013027491871</v>
      </c>
      <c r="U15" s="106">
        <f t="shared" si="2"/>
        <v>1.0797064444292355</v>
      </c>
      <c r="V15" s="105">
        <f t="shared" si="3"/>
        <v>-0.18281445754111392</v>
      </c>
    </row>
    <row r="16" spans="1:22" ht="20.100000000000001" customHeight="1" thickBot="1" x14ac:dyDescent="0.3">
      <c r="A16" s="5" t="s">
        <v>8</v>
      </c>
      <c r="B16" s="6"/>
      <c r="C16" s="13">
        <v>39672</v>
      </c>
      <c r="D16" s="14">
        <v>46278</v>
      </c>
      <c r="E16" s="14">
        <v>123104</v>
      </c>
      <c r="F16" s="14">
        <v>114133</v>
      </c>
      <c r="G16" s="14">
        <v>23134</v>
      </c>
      <c r="H16" s="15">
        <v>3452</v>
      </c>
      <c r="I16" s="14">
        <v>1942</v>
      </c>
      <c r="J16" s="162">
        <v>2111</v>
      </c>
      <c r="L16" s="136">
        <f>C16/C45</f>
        <v>1.5534684966832554E-3</v>
      </c>
      <c r="M16" s="136">
        <f t="shared" ref="M16:R16" si="11">D16/D45</f>
        <v>1.6703646316694031E-3</v>
      </c>
      <c r="N16" s="136">
        <f t="shared" si="11"/>
        <v>4.2403347792255835E-3</v>
      </c>
      <c r="O16" s="136">
        <f t="shared" si="11"/>
        <v>3.3804376581696985E-3</v>
      </c>
      <c r="P16" s="136">
        <f t="shared" si="11"/>
        <v>1.2949295174688701E-3</v>
      </c>
      <c r="Q16" s="136">
        <f t="shared" si="11"/>
        <v>1.9599188643553325E-4</v>
      </c>
      <c r="R16" s="136">
        <f t="shared" si="11"/>
        <v>1.7702762952802629E-4</v>
      </c>
      <c r="S16" s="340">
        <f>J16/J45</f>
        <v>9.5141929584696236E-5</v>
      </c>
      <c r="U16" s="103">
        <f t="shared" si="2"/>
        <v>8.7023686920700311E-2</v>
      </c>
      <c r="V16" s="102">
        <f t="shared" si="3"/>
        <v>-8.1885699943330063E-3</v>
      </c>
    </row>
    <row r="17" spans="1:22" ht="20.100000000000001" customHeight="1" thickBot="1" x14ac:dyDescent="0.3">
      <c r="A17" s="24"/>
      <c r="B17" t="s">
        <v>19</v>
      </c>
      <c r="C17" s="10">
        <v>39672</v>
      </c>
      <c r="D17" s="11">
        <v>46278</v>
      </c>
      <c r="E17" s="11">
        <v>123104</v>
      </c>
      <c r="F17" s="11">
        <v>114133</v>
      </c>
      <c r="G17" s="11">
        <v>23134</v>
      </c>
      <c r="H17" s="12">
        <v>3452</v>
      </c>
      <c r="I17" s="11">
        <v>1942</v>
      </c>
      <c r="J17" s="163">
        <v>2111</v>
      </c>
      <c r="L17" s="78">
        <f>C17/C16</f>
        <v>1</v>
      </c>
      <c r="M17" s="78">
        <f t="shared" ref="M17:R17" si="12">D17/D16</f>
        <v>1</v>
      </c>
      <c r="N17" s="78">
        <f t="shared" si="12"/>
        <v>1</v>
      </c>
      <c r="O17" s="78">
        <f t="shared" si="12"/>
        <v>1</v>
      </c>
      <c r="P17" s="78">
        <f t="shared" si="12"/>
        <v>1</v>
      </c>
      <c r="Q17" s="78">
        <f t="shared" si="12"/>
        <v>1</v>
      </c>
      <c r="R17" s="78">
        <f t="shared" si="12"/>
        <v>1</v>
      </c>
      <c r="S17" s="341">
        <f>J17/J16</f>
        <v>1</v>
      </c>
      <c r="U17" s="156">
        <f t="shared" si="2"/>
        <v>8.7023686920700311E-2</v>
      </c>
      <c r="V17" s="105">
        <f t="shared" si="3"/>
        <v>0</v>
      </c>
    </row>
    <row r="18" spans="1:22" ht="20.100000000000001" customHeight="1" thickBot="1" x14ac:dyDescent="0.3">
      <c r="A18" s="5" t="s">
        <v>16</v>
      </c>
      <c r="B18" s="6"/>
      <c r="C18" s="13">
        <v>21660</v>
      </c>
      <c r="D18" s="14">
        <v>12633</v>
      </c>
      <c r="E18" s="14">
        <v>10045</v>
      </c>
      <c r="F18" s="14">
        <v>19629</v>
      </c>
      <c r="G18" s="14">
        <v>44990</v>
      </c>
      <c r="H18" s="15">
        <v>21465</v>
      </c>
      <c r="I18" s="14">
        <v>13376</v>
      </c>
      <c r="J18" s="162">
        <v>20654</v>
      </c>
      <c r="L18" s="136">
        <f>C18/C45</f>
        <v>8.4815808726959347E-4</v>
      </c>
      <c r="M18" s="136">
        <f t="shared" ref="M18:R18" si="13">D18/D45</f>
        <v>4.5597727628418622E-4</v>
      </c>
      <c r="N18" s="136">
        <f t="shared" si="13"/>
        <v>3.4600145289609587E-4</v>
      </c>
      <c r="O18" s="136">
        <f t="shared" si="13"/>
        <v>5.8137971307345828E-4</v>
      </c>
      <c r="P18" s="136">
        <f t="shared" si="13"/>
        <v>2.518322771285747E-3</v>
      </c>
      <c r="Q18" s="136">
        <f t="shared" si="13"/>
        <v>1.2187038940726308E-3</v>
      </c>
      <c r="R18" s="136">
        <f t="shared" si="13"/>
        <v>1.2193210981291862E-3</v>
      </c>
      <c r="S18" s="340">
        <f>J18/J45</f>
        <v>9.3086755738622272E-4</v>
      </c>
      <c r="U18" s="103">
        <f t="shared" si="2"/>
        <v>0.54410885167464118</v>
      </c>
      <c r="V18" s="102">
        <f t="shared" si="3"/>
        <v>-2.8845354074296347E-2</v>
      </c>
    </row>
    <row r="19" spans="1:22" ht="20.100000000000001" customHeight="1" x14ac:dyDescent="0.25">
      <c r="A19" s="24"/>
      <c r="B19" t="s">
        <v>19</v>
      </c>
      <c r="C19" s="10">
        <v>21361</v>
      </c>
      <c r="D19" s="11">
        <v>11468</v>
      </c>
      <c r="E19" s="11">
        <v>6646</v>
      </c>
      <c r="F19" s="11">
        <v>15658</v>
      </c>
      <c r="G19" s="11">
        <v>23859</v>
      </c>
      <c r="H19" s="12">
        <v>17930</v>
      </c>
      <c r="I19" s="11">
        <v>9919</v>
      </c>
      <c r="J19" s="163">
        <v>19607</v>
      </c>
      <c r="L19" s="78">
        <f>C19/C18</f>
        <v>0.98619575253924285</v>
      </c>
      <c r="M19" s="78">
        <f t="shared" ref="M19:R19" si="14">D19/D18</f>
        <v>0.90778120794743922</v>
      </c>
      <c r="N19" s="78">
        <f t="shared" si="14"/>
        <v>0.66162269785963168</v>
      </c>
      <c r="O19" s="78">
        <f t="shared" si="14"/>
        <v>0.79769728462988432</v>
      </c>
      <c r="P19" s="78">
        <f t="shared" si="14"/>
        <v>0.53031784841075791</v>
      </c>
      <c r="Q19" s="78">
        <f t="shared" si="14"/>
        <v>0.83531330072210574</v>
      </c>
      <c r="R19" s="78">
        <f t="shared" si="14"/>
        <v>0.74155203349282295</v>
      </c>
      <c r="S19" s="341">
        <f>J19/J18</f>
        <v>0.94930764016655367</v>
      </c>
      <c r="U19" s="108">
        <f t="shared" si="2"/>
        <v>0.976711362032463</v>
      </c>
      <c r="V19" s="105">
        <f t="shared" si="3"/>
        <v>20.775560667373071</v>
      </c>
    </row>
    <row r="20" spans="1:22" ht="20.100000000000001" customHeight="1" thickBot="1" x14ac:dyDescent="0.3">
      <c r="A20" s="24"/>
      <c r="B20" t="s">
        <v>20</v>
      </c>
      <c r="C20" s="10">
        <v>299</v>
      </c>
      <c r="D20" s="11">
        <v>1165</v>
      </c>
      <c r="E20" s="11">
        <v>3399</v>
      </c>
      <c r="F20" s="11">
        <v>3971</v>
      </c>
      <c r="G20" s="11">
        <v>21131</v>
      </c>
      <c r="H20" s="12">
        <v>3535</v>
      </c>
      <c r="I20" s="11">
        <v>3457</v>
      </c>
      <c r="J20" s="163">
        <v>1047</v>
      </c>
      <c r="L20" s="78">
        <f>C20/C18</f>
        <v>1.3804247460757157E-2</v>
      </c>
      <c r="M20" s="78">
        <f t="shared" ref="M20:R20" si="15">D20/D18</f>
        <v>9.2218792052560755E-2</v>
      </c>
      <c r="N20" s="78">
        <f t="shared" si="15"/>
        <v>0.33837730214036832</v>
      </c>
      <c r="O20" s="78">
        <f t="shared" si="15"/>
        <v>0.20230271537011565</v>
      </c>
      <c r="P20" s="78">
        <f t="shared" si="15"/>
        <v>0.46968215158924204</v>
      </c>
      <c r="Q20" s="78">
        <f t="shared" si="15"/>
        <v>0.16468669927789426</v>
      </c>
      <c r="R20" s="78">
        <f t="shared" si="15"/>
        <v>0.25844796650717705</v>
      </c>
      <c r="S20" s="341">
        <f>J20/J18</f>
        <v>5.0692359833446304E-2</v>
      </c>
      <c r="U20" s="106">
        <f t="shared" si="2"/>
        <v>-0.69713624529939255</v>
      </c>
      <c r="V20" s="105">
        <f t="shared" si="3"/>
        <v>-20.775560667373075</v>
      </c>
    </row>
    <row r="21" spans="1:22" ht="20.100000000000001" customHeight="1" thickBot="1" x14ac:dyDescent="0.3">
      <c r="A21" s="5" t="s">
        <v>21</v>
      </c>
      <c r="B21" s="6"/>
      <c r="C21" s="13">
        <v>20984</v>
      </c>
      <c r="D21" s="14">
        <v>45120</v>
      </c>
      <c r="E21" s="14">
        <v>98963</v>
      </c>
      <c r="F21" s="14">
        <v>77778</v>
      </c>
      <c r="G21" s="14">
        <v>28035</v>
      </c>
      <c r="H21" s="15">
        <v>27309</v>
      </c>
      <c r="I21" s="14">
        <v>17085</v>
      </c>
      <c r="J21" s="162">
        <v>38082</v>
      </c>
      <c r="L21" s="136">
        <f>C21/C45</f>
        <v>8.2168741012304477E-4</v>
      </c>
      <c r="M21" s="136">
        <f t="shared" ref="M21:R21" si="16">D21/D45</f>
        <v>1.6285676170301972E-3</v>
      </c>
      <c r="N21" s="136">
        <f t="shared" si="16"/>
        <v>3.4087946025840058E-3</v>
      </c>
      <c r="O21" s="136">
        <f t="shared" si="16"/>
        <v>2.3036604678499891E-3</v>
      </c>
      <c r="P21" s="136">
        <f t="shared" si="16"/>
        <v>1.5692638118025319E-3</v>
      </c>
      <c r="Q21" s="136">
        <f t="shared" si="16"/>
        <v>1.5505047585944315E-3</v>
      </c>
      <c r="R21" s="136">
        <f t="shared" si="16"/>
        <v>1.5574238159043918E-3</v>
      </c>
      <c r="S21" s="340">
        <f>J21/J45</f>
        <v>1.7163405790830896E-3</v>
      </c>
      <c r="U21" s="103">
        <f t="shared" si="2"/>
        <v>1.2289727831431081</v>
      </c>
      <c r="V21" s="102">
        <f t="shared" si="3"/>
        <v>1.589167631786978E-2</v>
      </c>
    </row>
    <row r="22" spans="1:22" ht="20.100000000000001" customHeight="1" x14ac:dyDescent="0.25">
      <c r="A22" s="24"/>
      <c r="B22" t="s">
        <v>19</v>
      </c>
      <c r="C22" s="10">
        <v>7118</v>
      </c>
      <c r="D22" s="11">
        <v>6395</v>
      </c>
      <c r="E22" s="11">
        <v>11106</v>
      </c>
      <c r="F22" s="11">
        <v>6102</v>
      </c>
      <c r="G22" s="11">
        <v>5597</v>
      </c>
      <c r="H22" s="12">
        <v>6617</v>
      </c>
      <c r="I22" s="11">
        <v>4528</v>
      </c>
      <c r="J22" s="163">
        <v>7479</v>
      </c>
      <c r="L22" s="78">
        <f>C22/C21</f>
        <v>0.3392108272969882</v>
      </c>
      <c r="M22" s="78">
        <f t="shared" ref="M22:R22" si="17">D22/D21</f>
        <v>0.14173315602836881</v>
      </c>
      <c r="N22" s="78">
        <f t="shared" si="17"/>
        <v>0.11222376039529926</v>
      </c>
      <c r="O22" s="78">
        <f t="shared" si="17"/>
        <v>7.8454061559824109E-2</v>
      </c>
      <c r="P22" s="78">
        <f t="shared" si="17"/>
        <v>0.19964330301408953</v>
      </c>
      <c r="Q22" s="78">
        <f t="shared" si="17"/>
        <v>0.24230107290636788</v>
      </c>
      <c r="R22" s="78">
        <f t="shared" si="17"/>
        <v>0.26502780216564237</v>
      </c>
      <c r="S22" s="341">
        <f>J22/J21</f>
        <v>0.196391996218686</v>
      </c>
      <c r="U22" s="108">
        <f t="shared" si="2"/>
        <v>0.65172261484098937</v>
      </c>
      <c r="V22" s="105">
        <f t="shared" si="3"/>
        <v>-6.8635805946956365</v>
      </c>
    </row>
    <row r="23" spans="1:22" ht="20.100000000000001" customHeight="1" thickBot="1" x14ac:dyDescent="0.3">
      <c r="A23" s="24"/>
      <c r="B23" t="s">
        <v>20</v>
      </c>
      <c r="C23" s="10">
        <v>13866</v>
      </c>
      <c r="D23" s="11">
        <v>38725</v>
      </c>
      <c r="E23" s="11">
        <v>87857</v>
      </c>
      <c r="F23" s="11">
        <v>71676</v>
      </c>
      <c r="G23" s="11">
        <v>22438</v>
      </c>
      <c r="H23" s="12">
        <v>20692</v>
      </c>
      <c r="I23" s="11">
        <v>12557</v>
      </c>
      <c r="J23" s="163">
        <v>30603</v>
      </c>
      <c r="L23" s="78">
        <f>C23/C21</f>
        <v>0.66078917270301185</v>
      </c>
      <c r="M23" s="78">
        <f t="shared" ref="M23:R23" si="18">D23/D21</f>
        <v>0.85826684397163122</v>
      </c>
      <c r="N23" s="78">
        <f t="shared" si="18"/>
        <v>0.88777623960470076</v>
      </c>
      <c r="O23" s="78">
        <f t="shared" si="18"/>
        <v>0.92154593844017585</v>
      </c>
      <c r="P23" s="78">
        <f t="shared" si="18"/>
        <v>0.8003566969859105</v>
      </c>
      <c r="Q23" s="78">
        <f t="shared" si="18"/>
        <v>0.75769892709363218</v>
      </c>
      <c r="R23" s="78">
        <f t="shared" si="18"/>
        <v>0.73497219783435763</v>
      </c>
      <c r="S23" s="341">
        <f>J23/J21</f>
        <v>0.80360800378131403</v>
      </c>
      <c r="U23" s="106">
        <f t="shared" si="2"/>
        <v>1.4371267022377956</v>
      </c>
      <c r="V23" s="105">
        <f t="shared" si="3"/>
        <v>6.8635805946956392</v>
      </c>
    </row>
    <row r="24" spans="1:22" ht="20.100000000000001" customHeight="1" thickBot="1" x14ac:dyDescent="0.3">
      <c r="A24" s="5" t="s">
        <v>22</v>
      </c>
      <c r="B24" s="6"/>
      <c r="C24" s="13">
        <v>2635220</v>
      </c>
      <c r="D24" s="14">
        <v>1598559</v>
      </c>
      <c r="E24" s="14">
        <v>1978945</v>
      </c>
      <c r="F24" s="14">
        <v>2189491</v>
      </c>
      <c r="G24" s="14">
        <v>1189901</v>
      </c>
      <c r="H24" s="15">
        <v>1048831</v>
      </c>
      <c r="I24" s="14">
        <v>656950</v>
      </c>
      <c r="J24" s="162">
        <v>1375895</v>
      </c>
      <c r="L24" s="136">
        <f>C24/C45</f>
        <v>0.10318943465995283</v>
      </c>
      <c r="M24" s="136">
        <f t="shared" ref="M24:R24" si="19">D24/D45</f>
        <v>5.7698613060996787E-2</v>
      </c>
      <c r="N24" s="136">
        <f t="shared" si="19"/>
        <v>6.8165041831902889E-2</v>
      </c>
      <c r="O24" s="136">
        <f t="shared" si="19"/>
        <v>6.4849235791783547E-2</v>
      </c>
      <c r="P24" s="136">
        <f t="shared" si="19"/>
        <v>6.6604907398881558E-2</v>
      </c>
      <c r="Q24" s="136">
        <f t="shared" si="19"/>
        <v>5.9548773534781801E-2</v>
      </c>
      <c r="R24" s="136">
        <f t="shared" si="19"/>
        <v>5.9885839968299111E-2</v>
      </c>
      <c r="S24" s="340">
        <f>J24/J45</f>
        <v>6.2011039889121565E-2</v>
      </c>
      <c r="U24" s="103">
        <f t="shared" si="2"/>
        <v>1.0943679123220946</v>
      </c>
      <c r="V24" s="102">
        <f t="shared" si="3"/>
        <v>0.21251999208224542</v>
      </c>
    </row>
    <row r="25" spans="1:22" ht="19.5" customHeight="1" x14ac:dyDescent="0.25">
      <c r="A25" s="24"/>
      <c r="B25" t="s">
        <v>19</v>
      </c>
      <c r="C25" s="10">
        <v>680884</v>
      </c>
      <c r="D25" s="11">
        <v>222331</v>
      </c>
      <c r="E25" s="11">
        <v>956750</v>
      </c>
      <c r="F25" s="11">
        <v>1056162</v>
      </c>
      <c r="G25" s="11">
        <v>548075</v>
      </c>
      <c r="H25" s="12">
        <v>478421</v>
      </c>
      <c r="I25" s="11">
        <v>301440</v>
      </c>
      <c r="J25" s="163">
        <v>528195</v>
      </c>
      <c r="L25" s="78">
        <f>C25/C24</f>
        <v>0.25837842760756219</v>
      </c>
      <c r="M25" s="78">
        <f t="shared" ref="M25:R25" si="20">D25/D24</f>
        <v>0.13908213584859863</v>
      </c>
      <c r="N25" s="78">
        <f t="shared" si="20"/>
        <v>0.48346467435931773</v>
      </c>
      <c r="O25" s="78">
        <f t="shared" si="20"/>
        <v>0.48237786773272873</v>
      </c>
      <c r="P25" s="78">
        <f t="shared" si="20"/>
        <v>0.46060554617569027</v>
      </c>
      <c r="Q25" s="78">
        <f t="shared" si="20"/>
        <v>0.45614689115787005</v>
      </c>
      <c r="R25" s="78">
        <f t="shared" si="20"/>
        <v>0.45884770530481772</v>
      </c>
      <c r="S25" s="341">
        <f>J25/J24</f>
        <v>0.38389193942851746</v>
      </c>
      <c r="U25" s="108">
        <f t="shared" si="2"/>
        <v>0.75223925159235672</v>
      </c>
      <c r="V25" s="105">
        <f t="shared" si="3"/>
        <v>-7.4955765876300262</v>
      </c>
    </row>
    <row r="26" spans="1:22" ht="20.100000000000001" customHeight="1" thickBot="1" x14ac:dyDescent="0.3">
      <c r="A26" s="24"/>
      <c r="B26" t="s">
        <v>20</v>
      </c>
      <c r="C26" s="10">
        <v>1954336</v>
      </c>
      <c r="D26" s="11">
        <v>1376228</v>
      </c>
      <c r="E26" s="11">
        <v>1022195</v>
      </c>
      <c r="F26" s="11">
        <v>1133329</v>
      </c>
      <c r="G26" s="11">
        <v>641826</v>
      </c>
      <c r="H26" s="12">
        <v>570410</v>
      </c>
      <c r="I26" s="11">
        <v>355510</v>
      </c>
      <c r="J26" s="163">
        <v>847700</v>
      </c>
      <c r="L26" s="78">
        <f>C26/C24</f>
        <v>0.74162157239243787</v>
      </c>
      <c r="M26" s="78">
        <f t="shared" ref="M26:R26" si="21">D26/D24</f>
        <v>0.86091786415140137</v>
      </c>
      <c r="N26" s="78">
        <f t="shared" si="21"/>
        <v>0.51653532564068227</v>
      </c>
      <c r="O26" s="78">
        <f t="shared" si="21"/>
        <v>0.51762213226727127</v>
      </c>
      <c r="P26" s="78">
        <f t="shared" si="21"/>
        <v>0.53939445382430973</v>
      </c>
      <c r="Q26" s="78">
        <f t="shared" si="21"/>
        <v>0.54385310884213001</v>
      </c>
      <c r="R26" s="78">
        <f t="shared" si="21"/>
        <v>0.54115229469518233</v>
      </c>
      <c r="S26" s="341">
        <f>J26/J24</f>
        <v>0.6161080605714826</v>
      </c>
      <c r="U26" s="106">
        <f t="shared" si="2"/>
        <v>1.3844617591628927</v>
      </c>
      <c r="V26" s="105">
        <f t="shared" si="3"/>
        <v>7.4955765876300262</v>
      </c>
    </row>
    <row r="27" spans="1:22" ht="20.100000000000001" customHeight="1" thickBot="1" x14ac:dyDescent="0.3">
      <c r="A27" s="5" t="s">
        <v>14</v>
      </c>
      <c r="B27" s="6"/>
      <c r="C27" s="13">
        <v>116567</v>
      </c>
      <c r="D27" s="14">
        <v>165876</v>
      </c>
      <c r="E27" s="14">
        <v>524149</v>
      </c>
      <c r="F27" s="14">
        <v>593143</v>
      </c>
      <c r="G27" s="14">
        <v>450570</v>
      </c>
      <c r="H27" s="15">
        <v>393510</v>
      </c>
      <c r="I27" s="14">
        <v>261045</v>
      </c>
      <c r="J27" s="162">
        <v>416496</v>
      </c>
      <c r="L27" s="136">
        <f>C27/C45</f>
        <v>4.5645080221031718E-3</v>
      </c>
      <c r="M27" s="136">
        <f t="shared" ref="M27:R27" si="22">D27/D45</f>
        <v>5.9871516410128769E-3</v>
      </c>
      <c r="N27" s="136">
        <f t="shared" si="22"/>
        <v>1.805438681274622E-2</v>
      </c>
      <c r="O27" s="136">
        <f t="shared" si="22"/>
        <v>1.7567950845765463E-2</v>
      </c>
      <c r="P27" s="136">
        <f t="shared" si="22"/>
        <v>2.5220731074865946E-2</v>
      </c>
      <c r="Q27" s="136">
        <f t="shared" si="22"/>
        <v>2.2342053079735427E-2</v>
      </c>
      <c r="R27" s="136">
        <f t="shared" si="22"/>
        <v>2.379617793519239E-2</v>
      </c>
      <c r="S27" s="340">
        <f>J27/J45</f>
        <v>1.8771308907772451E-2</v>
      </c>
      <c r="U27" s="103">
        <f t="shared" si="2"/>
        <v>0.59549502959259892</v>
      </c>
      <c r="V27" s="102">
        <f t="shared" si="3"/>
        <v>-0.50248690274199392</v>
      </c>
    </row>
    <row r="28" spans="1:22" ht="20.100000000000001" customHeight="1" x14ac:dyDescent="0.25">
      <c r="A28" s="24"/>
      <c r="B28" t="s">
        <v>19</v>
      </c>
      <c r="C28" s="10">
        <v>4061</v>
      </c>
      <c r="D28" s="11">
        <v>11167</v>
      </c>
      <c r="E28" s="11">
        <v>346827</v>
      </c>
      <c r="F28" s="11">
        <v>183355</v>
      </c>
      <c r="G28" s="11">
        <v>39767</v>
      </c>
      <c r="H28" s="12">
        <v>26102</v>
      </c>
      <c r="I28" s="11">
        <v>20180</v>
      </c>
      <c r="J28" s="163">
        <v>21755</v>
      </c>
      <c r="L28" s="78">
        <f>C28/C27</f>
        <v>3.4838333319035401E-2</v>
      </c>
      <c r="M28" s="78">
        <f t="shared" ref="M28:R28" si="23">D28/D27</f>
        <v>6.7321372591574433E-2</v>
      </c>
      <c r="N28" s="78">
        <f t="shared" si="23"/>
        <v>0.66169543393195451</v>
      </c>
      <c r="O28" s="78">
        <f t="shared" si="23"/>
        <v>0.30912444385249427</v>
      </c>
      <c r="P28" s="78">
        <f t="shared" si="23"/>
        <v>8.8259315977539554E-2</v>
      </c>
      <c r="Q28" s="78">
        <f t="shared" si="23"/>
        <v>6.633122411120429E-2</v>
      </c>
      <c r="R28" s="78">
        <f t="shared" si="23"/>
        <v>7.7304679269857693E-2</v>
      </c>
      <c r="S28" s="341">
        <f>J28/J27</f>
        <v>5.2233394798509469E-2</v>
      </c>
      <c r="U28" s="108">
        <f t="shared" si="2"/>
        <v>7.8047571853320119E-2</v>
      </c>
      <c r="V28" s="105">
        <f t="shared" si="3"/>
        <v>-2.5071284471348223</v>
      </c>
    </row>
    <row r="29" spans="1:22" ht="20.100000000000001" customHeight="1" thickBot="1" x14ac:dyDescent="0.3">
      <c r="A29" s="24"/>
      <c r="B29" t="s">
        <v>20</v>
      </c>
      <c r="C29" s="10">
        <v>112506</v>
      </c>
      <c r="D29" s="11">
        <v>154709</v>
      </c>
      <c r="E29" s="11">
        <v>177322</v>
      </c>
      <c r="F29" s="11">
        <v>409788</v>
      </c>
      <c r="G29" s="11">
        <v>410803</v>
      </c>
      <c r="H29" s="12">
        <v>367408</v>
      </c>
      <c r="I29" s="11">
        <v>240865</v>
      </c>
      <c r="J29" s="163">
        <v>394741</v>
      </c>
      <c r="L29" s="78">
        <f>C29/C27</f>
        <v>0.96516166668096459</v>
      </c>
      <c r="M29" s="78">
        <f t="shared" ref="M29:R29" si="24">D29/D27</f>
        <v>0.93267862740842555</v>
      </c>
      <c r="N29" s="78">
        <f t="shared" si="24"/>
        <v>0.33830456606804554</v>
      </c>
      <c r="O29" s="78">
        <f t="shared" si="24"/>
        <v>0.69087555614750573</v>
      </c>
      <c r="P29" s="78">
        <f t="shared" si="24"/>
        <v>0.91174068402246045</v>
      </c>
      <c r="Q29" s="78">
        <f t="shared" si="24"/>
        <v>0.93366877588879571</v>
      </c>
      <c r="R29" s="78">
        <f t="shared" si="24"/>
        <v>0.92269532073014227</v>
      </c>
      <c r="S29" s="341">
        <f>J29/J27</f>
        <v>0.94776660520149048</v>
      </c>
      <c r="U29" s="106">
        <f t="shared" si="2"/>
        <v>0.63884748718161621</v>
      </c>
      <c r="V29" s="105">
        <f t="shared" si="3"/>
        <v>2.507128447134821</v>
      </c>
    </row>
    <row r="30" spans="1:22" ht="20.100000000000001" customHeight="1" thickBot="1" x14ac:dyDescent="0.3">
      <c r="A30" s="5" t="s">
        <v>9</v>
      </c>
      <c r="B30" s="6"/>
      <c r="C30" s="13">
        <v>911333</v>
      </c>
      <c r="D30" s="14">
        <v>970213</v>
      </c>
      <c r="E30" s="14">
        <v>1020274</v>
      </c>
      <c r="F30" s="14">
        <v>871643</v>
      </c>
      <c r="G30" s="14">
        <v>283746</v>
      </c>
      <c r="H30" s="15">
        <v>664508</v>
      </c>
      <c r="I30" s="14">
        <v>376227</v>
      </c>
      <c r="J30" s="162">
        <v>989173</v>
      </c>
      <c r="L30" s="136">
        <f>C30/C45</f>
        <v>3.5685801207094206E-2</v>
      </c>
      <c r="M30" s="136">
        <f t="shared" ref="M30:R30" si="25">D30/D45</f>
        <v>3.5019004286828873E-2</v>
      </c>
      <c r="N30" s="136">
        <f t="shared" si="25"/>
        <v>3.5143482961882661E-2</v>
      </c>
      <c r="O30" s="136">
        <f t="shared" si="25"/>
        <v>2.581667722464152E-2</v>
      </c>
      <c r="P30" s="136">
        <f t="shared" si="25"/>
        <v>1.5882729785757846E-2</v>
      </c>
      <c r="Q30" s="136">
        <f t="shared" si="25"/>
        <v>3.7728324586182888E-2</v>
      </c>
      <c r="R30" s="136">
        <f t="shared" si="25"/>
        <v>3.4295867134109551E-2</v>
      </c>
      <c r="S30" s="340">
        <f>J30/J45</f>
        <v>4.4581633307950133E-2</v>
      </c>
      <c r="U30" s="103">
        <f t="shared" si="2"/>
        <v>1.6291919506042893</v>
      </c>
      <c r="V30" s="102">
        <f t="shared" si="3"/>
        <v>1.0285766173840583</v>
      </c>
    </row>
    <row r="31" spans="1:22" ht="20.100000000000001" customHeight="1" x14ac:dyDescent="0.25">
      <c r="A31" s="24"/>
      <c r="B31" t="s">
        <v>19</v>
      </c>
      <c r="C31" s="10">
        <v>702941</v>
      </c>
      <c r="D31" s="11">
        <v>832403</v>
      </c>
      <c r="E31" s="11">
        <v>840642</v>
      </c>
      <c r="F31" s="11">
        <v>620560</v>
      </c>
      <c r="G31" s="11">
        <v>239432</v>
      </c>
      <c r="H31" s="12">
        <v>468251</v>
      </c>
      <c r="I31" s="11">
        <v>265835</v>
      </c>
      <c r="J31" s="163">
        <v>747086</v>
      </c>
      <c r="L31" s="78">
        <f>C31/C30</f>
        <v>0.77133276200905709</v>
      </c>
      <c r="M31" s="78">
        <f t="shared" ref="M31:R31" si="26">D31/D30</f>
        <v>0.85795902549234038</v>
      </c>
      <c r="N31" s="78">
        <f t="shared" si="26"/>
        <v>0.8239374913013563</v>
      </c>
      <c r="O31" s="78">
        <f t="shared" si="26"/>
        <v>0.71194284816146058</v>
      </c>
      <c r="P31" s="78">
        <f t="shared" si="26"/>
        <v>0.84382511119099479</v>
      </c>
      <c r="Q31" s="78">
        <f t="shared" si="26"/>
        <v>0.70465818319719253</v>
      </c>
      <c r="R31" s="78">
        <f t="shared" si="26"/>
        <v>0.70658139899581907</v>
      </c>
      <c r="S31" s="341">
        <f>J31/J30</f>
        <v>0.75526323504584136</v>
      </c>
      <c r="U31" s="108">
        <f t="shared" si="2"/>
        <v>1.8103372392649575</v>
      </c>
      <c r="V31" s="105">
        <f t="shared" si="3"/>
        <v>4.8681836050022298</v>
      </c>
    </row>
    <row r="32" spans="1:22" ht="20.100000000000001" customHeight="1" thickBot="1" x14ac:dyDescent="0.3">
      <c r="A32" s="24"/>
      <c r="B32" t="s">
        <v>20</v>
      </c>
      <c r="C32" s="10">
        <v>208392</v>
      </c>
      <c r="D32" s="11">
        <v>137810</v>
      </c>
      <c r="E32" s="11">
        <v>179632</v>
      </c>
      <c r="F32" s="11">
        <v>251083</v>
      </c>
      <c r="G32" s="11">
        <v>44314</v>
      </c>
      <c r="H32" s="12">
        <v>196257</v>
      </c>
      <c r="I32" s="11">
        <v>110392</v>
      </c>
      <c r="J32" s="163">
        <v>242087</v>
      </c>
      <c r="L32" s="78">
        <f>C32/C30</f>
        <v>0.22866723799094293</v>
      </c>
      <c r="M32" s="78">
        <f t="shared" ref="M32:R32" si="27">D32/D30</f>
        <v>0.14204097450765965</v>
      </c>
      <c r="N32" s="78">
        <f t="shared" si="27"/>
        <v>0.1760625086986437</v>
      </c>
      <c r="O32" s="78">
        <f t="shared" si="27"/>
        <v>0.28805715183853942</v>
      </c>
      <c r="P32" s="78">
        <f t="shared" si="27"/>
        <v>0.15617488880900524</v>
      </c>
      <c r="Q32" s="78">
        <f t="shared" si="27"/>
        <v>0.29534181680280747</v>
      </c>
      <c r="R32" s="78">
        <f t="shared" si="27"/>
        <v>0.29341860100418099</v>
      </c>
      <c r="S32" s="341">
        <f>J32/J30</f>
        <v>0.24473676495415866</v>
      </c>
      <c r="U32" s="106">
        <f t="shared" si="2"/>
        <v>1.192975940285528</v>
      </c>
      <c r="V32" s="105">
        <f t="shared" si="3"/>
        <v>-4.8681836050022325</v>
      </c>
    </row>
    <row r="33" spans="1:16384" ht="20.100000000000001" customHeight="1" thickBot="1" x14ac:dyDescent="0.3">
      <c r="A33" s="5" t="s">
        <v>12</v>
      </c>
      <c r="B33" s="6"/>
      <c r="C33" s="13">
        <v>1445066</v>
      </c>
      <c r="D33" s="14">
        <v>1634472</v>
      </c>
      <c r="E33" s="14">
        <v>1559489</v>
      </c>
      <c r="F33" s="14">
        <v>3756785</v>
      </c>
      <c r="G33" s="14">
        <v>2133360</v>
      </c>
      <c r="H33" s="15">
        <v>1951781</v>
      </c>
      <c r="I33" s="14">
        <v>1189684</v>
      </c>
      <c r="J33" s="162">
        <v>2519723</v>
      </c>
      <c r="L33" s="136">
        <f>C33/C45</f>
        <v>5.6585614706293738E-2</v>
      </c>
      <c r="M33" s="136">
        <f t="shared" ref="M33:R33" si="28">D33/D45</f>
        <v>5.8994861926918891E-2</v>
      </c>
      <c r="N33" s="136">
        <f t="shared" si="28"/>
        <v>5.3716820286259799E-2</v>
      </c>
      <c r="O33" s="136">
        <f t="shared" si="28"/>
        <v>0.11126998753775903</v>
      </c>
      <c r="P33" s="136">
        <f t="shared" si="28"/>
        <v>0.11941518264836988</v>
      </c>
      <c r="Q33" s="136">
        <f t="shared" si="28"/>
        <v>0.11081495947248886</v>
      </c>
      <c r="R33" s="136">
        <f t="shared" si="28"/>
        <v>0.10844847497807437</v>
      </c>
      <c r="S33" s="340">
        <f>J33/J45</f>
        <v>0.11356291247699647</v>
      </c>
      <c r="U33" s="103">
        <f t="shared" si="2"/>
        <v>1.1179767064195199</v>
      </c>
      <c r="V33" s="102">
        <f t="shared" si="3"/>
        <v>0.51144374989220975</v>
      </c>
    </row>
    <row r="34" spans="1:16384" customFormat="1" ht="20.100000000000001" customHeight="1" x14ac:dyDescent="0.25">
      <c r="A34" s="24"/>
      <c r="B34" t="s">
        <v>19</v>
      </c>
      <c r="C34" s="10">
        <v>1347313</v>
      </c>
      <c r="D34" s="11">
        <v>1525441</v>
      </c>
      <c r="E34" s="11">
        <v>1459249</v>
      </c>
      <c r="F34" s="11">
        <v>3606268</v>
      </c>
      <c r="G34" s="11">
        <v>2041350</v>
      </c>
      <c r="H34" s="12">
        <v>1864060</v>
      </c>
      <c r="I34" s="11">
        <v>1131333</v>
      </c>
      <c r="J34" s="163">
        <v>2451448</v>
      </c>
      <c r="L34" s="78">
        <f>C34/C33</f>
        <v>0.93235395476746386</v>
      </c>
      <c r="M34" s="78">
        <f t="shared" ref="M34:R34" si="29">D34/D33</f>
        <v>0.93329283095703075</v>
      </c>
      <c r="N34" s="78">
        <f t="shared" si="29"/>
        <v>0.93572253475337108</v>
      </c>
      <c r="O34" s="78">
        <f t="shared" si="29"/>
        <v>0.95993462495192028</v>
      </c>
      <c r="P34" s="78">
        <f t="shared" si="29"/>
        <v>0.95687085161435481</v>
      </c>
      <c r="Q34" s="78">
        <f t="shared" si="29"/>
        <v>0.95505592072061363</v>
      </c>
      <c r="R34" s="78">
        <f t="shared" si="29"/>
        <v>0.95095252184613732</v>
      </c>
      <c r="S34" s="341">
        <f>J34/J33</f>
        <v>0.97290376759667629</v>
      </c>
      <c r="U34" s="108">
        <f t="shared" si="2"/>
        <v>1.166866872971972</v>
      </c>
      <c r="V34" s="105">
        <f t="shared" si="3"/>
        <v>2.1951245750538972</v>
      </c>
    </row>
    <row r="35" spans="1:16384" customFormat="1" ht="20.100000000000001" customHeight="1" thickBot="1" x14ac:dyDescent="0.3">
      <c r="A35" s="24"/>
      <c r="B35" t="s">
        <v>20</v>
      </c>
      <c r="C35" s="10">
        <v>97753</v>
      </c>
      <c r="D35" s="11">
        <v>109031</v>
      </c>
      <c r="E35" s="11">
        <v>100240</v>
      </c>
      <c r="F35" s="11">
        <v>150517</v>
      </c>
      <c r="G35" s="11">
        <v>92010</v>
      </c>
      <c r="H35" s="12">
        <v>87721</v>
      </c>
      <c r="I35" s="11">
        <v>58351</v>
      </c>
      <c r="J35" s="163">
        <v>68275</v>
      </c>
      <c r="L35" s="78">
        <f>C35/C33</f>
        <v>6.7646045232536089E-2</v>
      </c>
      <c r="M35" s="78">
        <f t="shared" ref="M35:R35" si="30">D35/D33</f>
        <v>6.6707169042969222E-2</v>
      </c>
      <c r="N35" s="78">
        <f t="shared" si="30"/>
        <v>6.4277465246628862E-2</v>
      </c>
      <c r="O35" s="78">
        <f t="shared" si="30"/>
        <v>4.0065375048079672E-2</v>
      </c>
      <c r="P35" s="78">
        <f t="shared" si="30"/>
        <v>4.3129148385645182E-2</v>
      </c>
      <c r="Q35" s="78">
        <f t="shared" si="30"/>
        <v>4.4944079279386366E-2</v>
      </c>
      <c r="R35" s="78">
        <f t="shared" si="30"/>
        <v>4.9047478153862706E-2</v>
      </c>
      <c r="S35" s="341">
        <f>J35/J33</f>
        <v>2.7096232403323699E-2</v>
      </c>
      <c r="U35" s="106">
        <f t="shared" si="2"/>
        <v>0.17007420609758186</v>
      </c>
      <c r="V35" s="105">
        <f t="shared" si="3"/>
        <v>-2.1951245750539008</v>
      </c>
    </row>
    <row r="36" spans="1:16384" ht="20.100000000000001" customHeight="1" thickBot="1" x14ac:dyDescent="0.3">
      <c r="A36" s="5" t="s">
        <v>11</v>
      </c>
      <c r="B36" s="6"/>
      <c r="C36" s="13">
        <v>1651293</v>
      </c>
      <c r="D36" s="14">
        <v>1613259</v>
      </c>
      <c r="E36" s="14">
        <v>1717556</v>
      </c>
      <c r="F36" s="14">
        <v>2470653</v>
      </c>
      <c r="G36" s="14">
        <v>1398091</v>
      </c>
      <c r="H36" s="15">
        <v>1289596</v>
      </c>
      <c r="I36" s="14">
        <v>831355</v>
      </c>
      <c r="J36" s="162">
        <v>1729028</v>
      </c>
      <c r="L36" s="136">
        <f>C36/C45</f>
        <v>6.4661011652893299E-2</v>
      </c>
      <c r="M36" s="136">
        <f t="shared" ref="M36:R36" si="31">D36/D45</f>
        <v>5.8229196925587742E-2</v>
      </c>
      <c r="N36" s="136">
        <f t="shared" si="31"/>
        <v>5.9161460570473556E-2</v>
      </c>
      <c r="O36" s="136">
        <f t="shared" si="31"/>
        <v>7.3176806370374395E-2</v>
      </c>
      <c r="P36" s="136">
        <f t="shared" si="31"/>
        <v>7.8258377453426564E-2</v>
      </c>
      <c r="Q36" s="136">
        <f t="shared" si="31"/>
        <v>7.3218526297716677E-2</v>
      </c>
      <c r="R36" s="136">
        <f t="shared" si="31"/>
        <v>7.5784142608791086E-2</v>
      </c>
      <c r="S36" s="340">
        <f>J36/J45</f>
        <v>7.7926603612490847E-2</v>
      </c>
      <c r="U36" s="103">
        <f t="shared" si="2"/>
        <v>1.0797709762977308</v>
      </c>
      <c r="V36" s="102">
        <f t="shared" si="3"/>
        <v>0.2142461003699761</v>
      </c>
      <c r="AD36" s="26"/>
      <c r="AE36" s="327"/>
      <c r="AF36" s="327"/>
      <c r="AG36" s="327"/>
      <c r="AH36" s="327"/>
      <c r="AI36" s="328"/>
      <c r="AJ36" s="328"/>
      <c r="AK36" s="1"/>
      <c r="AL36" s="1"/>
      <c r="AM36" s="26"/>
      <c r="AN36" s="26"/>
      <c r="AO36" s="26"/>
      <c r="AP36" s="26"/>
      <c r="AQ36" s="327"/>
      <c r="AR36" s="327"/>
      <c r="AS36" s="327"/>
      <c r="AT36" s="327"/>
      <c r="AU36" s="328"/>
      <c r="AV36" s="328"/>
      <c r="AW36" s="1"/>
      <c r="AX36" s="1"/>
      <c r="AY36" s="26"/>
      <c r="AZ36" s="26"/>
      <c r="BA36" s="26"/>
      <c r="BB36" s="26"/>
      <c r="BC36" s="327"/>
      <c r="BD36" s="327"/>
      <c r="BE36" s="327"/>
      <c r="BF36" s="327"/>
      <c r="BG36" s="328"/>
      <c r="BH36" s="328"/>
      <c r="BI36" s="1"/>
      <c r="BJ36" s="1"/>
      <c r="BK36" s="26"/>
      <c r="BL36" s="26"/>
      <c r="BM36" s="26"/>
      <c r="BN36" s="26"/>
      <c r="BO36" s="327"/>
      <c r="BP36" s="327"/>
      <c r="BQ36" s="327"/>
      <c r="BR36" s="327"/>
      <c r="BS36" s="328"/>
      <c r="BT36" s="328"/>
      <c r="BU36" s="1"/>
      <c r="BV36" s="1"/>
      <c r="BW36" s="26"/>
      <c r="BX36" s="26"/>
      <c r="BY36" s="26"/>
      <c r="BZ36" s="26"/>
      <c r="CA36" s="327"/>
      <c r="CB36" s="327"/>
      <c r="CC36" s="327"/>
      <c r="CD36" s="327"/>
      <c r="CE36" s="328"/>
      <c r="CF36" s="328"/>
      <c r="CG36" s="1"/>
      <c r="CH36" s="1"/>
      <c r="CI36" s="26"/>
      <c r="CJ36" s="26"/>
      <c r="CK36" s="26"/>
      <c r="CL36" s="26"/>
      <c r="CM36" s="327"/>
      <c r="CN36" s="327"/>
      <c r="CO36" s="327"/>
      <c r="CP36" s="327"/>
      <c r="CQ36" s="328"/>
      <c r="CR36" s="328"/>
      <c r="CS36" s="1"/>
      <c r="CT36" s="1"/>
      <c r="CU36" s="26"/>
      <c r="CV36" s="26"/>
      <c r="CW36" s="26"/>
      <c r="CX36" s="26"/>
      <c r="CY36" s="327"/>
      <c r="CZ36" s="327"/>
      <c r="DA36" s="327"/>
      <c r="DB36" s="327"/>
      <c r="DC36" s="328"/>
      <c r="DD36" s="328"/>
      <c r="DE36" s="1"/>
      <c r="DF36" s="1"/>
      <c r="DG36" s="26"/>
      <c r="DH36" s="26"/>
      <c r="DI36" s="26"/>
      <c r="DJ36" s="26"/>
      <c r="DK36" s="327"/>
      <c r="DL36" s="327"/>
      <c r="DM36" s="327"/>
      <c r="DN36" s="327"/>
      <c r="DO36" s="328"/>
      <c r="DP36" s="328"/>
      <c r="DQ36" s="1"/>
      <c r="DR36" s="1"/>
      <c r="DS36" s="26"/>
      <c r="DT36" s="26"/>
      <c r="DU36" s="26"/>
      <c r="DV36" s="26"/>
      <c r="DW36" s="327"/>
      <c r="DX36" s="327"/>
      <c r="DY36" s="327"/>
      <c r="DZ36" s="327"/>
      <c r="EA36" s="328"/>
      <c r="EB36" s="328"/>
      <c r="EC36" s="1"/>
      <c r="ED36" s="1"/>
      <c r="EE36" s="26"/>
      <c r="EF36" s="26"/>
      <c r="EG36" s="26"/>
      <c r="EH36" s="26"/>
      <c r="EI36" s="327"/>
      <c r="EJ36" s="327"/>
      <c r="EK36" s="327"/>
      <c r="EL36" s="327"/>
      <c r="EM36" s="328"/>
      <c r="EN36" s="328"/>
      <c r="EO36" s="1"/>
      <c r="EP36" s="1"/>
      <c r="EQ36" s="26"/>
      <c r="ER36" s="26"/>
      <c r="ES36" s="26"/>
      <c r="ET36" s="26"/>
      <c r="EU36" s="327"/>
      <c r="EV36" s="327"/>
      <c r="EW36" s="327"/>
      <c r="EX36" s="327"/>
      <c r="EY36" s="328"/>
      <c r="EZ36" s="328"/>
      <c r="FA36" s="1"/>
      <c r="FB36" s="1"/>
      <c r="FC36" s="26"/>
      <c r="FD36" s="26"/>
      <c r="FE36" s="26"/>
      <c r="FF36" s="26"/>
      <c r="FG36" s="327"/>
      <c r="FH36" s="327"/>
      <c r="FI36" s="327"/>
      <c r="FJ36" s="327"/>
      <c r="FK36" s="328"/>
      <c r="FL36" s="328"/>
      <c r="FM36" s="1"/>
      <c r="FN36" s="1"/>
      <c r="FO36" s="26"/>
      <c r="FP36" s="26"/>
      <c r="FQ36" s="26"/>
      <c r="FR36" s="26"/>
      <c r="FS36" s="327"/>
      <c r="FT36" s="327"/>
      <c r="FU36" s="327"/>
      <c r="FV36" s="327"/>
      <c r="FW36" s="328"/>
      <c r="FX36" s="328"/>
      <c r="FY36" s="1"/>
      <c r="FZ36" s="1"/>
      <c r="GA36" s="26"/>
      <c r="GB36" s="26"/>
      <c r="GC36" s="26"/>
      <c r="GD36" s="26"/>
      <c r="GE36" s="327"/>
      <c r="GF36" s="327"/>
      <c r="GG36" s="327"/>
      <c r="GH36" s="327"/>
      <c r="GI36" s="328"/>
      <c r="GJ36" s="328"/>
      <c r="GK36" s="1"/>
      <c r="GL36" s="1"/>
      <c r="GM36" s="26"/>
      <c r="GN36" s="26"/>
      <c r="GO36" s="26"/>
      <c r="GP36" s="26"/>
      <c r="GQ36" s="327"/>
      <c r="GR36" s="327"/>
      <c r="GS36" s="327"/>
      <c r="GT36" s="327"/>
      <c r="GU36" s="328"/>
      <c r="GV36" s="328"/>
      <c r="GW36" s="1"/>
      <c r="GX36" s="1"/>
      <c r="GY36" s="26"/>
      <c r="GZ36" s="26"/>
      <c r="HA36" s="26"/>
      <c r="HB36" s="26"/>
      <c r="HC36" s="327"/>
      <c r="HD36" s="327"/>
      <c r="HE36" s="327"/>
      <c r="HF36" s="327"/>
      <c r="HG36" s="328"/>
      <c r="HH36" s="328"/>
      <c r="HI36" s="1"/>
      <c r="HJ36" s="1"/>
      <c r="HK36" s="26"/>
      <c r="HL36" s="26"/>
      <c r="HM36" s="26"/>
      <c r="HN36" s="26"/>
      <c r="HO36" s="327"/>
      <c r="HP36" s="327"/>
      <c r="HQ36" s="327"/>
      <c r="HR36" s="327"/>
      <c r="HS36" s="328"/>
      <c r="HT36" s="328"/>
      <c r="HU36" s="1"/>
      <c r="HV36" s="1"/>
      <c r="HW36" s="26"/>
      <c r="HX36" s="26"/>
      <c r="HY36" s="26"/>
      <c r="HZ36" s="26"/>
      <c r="IA36" s="327"/>
      <c r="IB36" s="327"/>
      <c r="IC36" s="327"/>
      <c r="ID36" s="327"/>
      <c r="IE36" s="328"/>
      <c r="IF36" s="328"/>
      <c r="IG36" s="1"/>
      <c r="IH36" s="1"/>
      <c r="II36" s="26"/>
      <c r="IJ36" s="26"/>
      <c r="IK36" s="26"/>
      <c r="IL36" s="26"/>
      <c r="IM36" s="327"/>
      <c r="IN36" s="327"/>
      <c r="IO36" s="327"/>
      <c r="IP36" s="327"/>
      <c r="IQ36" s="328"/>
      <c r="IR36" s="328"/>
      <c r="IS36" s="1"/>
      <c r="IT36" s="1"/>
      <c r="IU36" s="26"/>
      <c r="IV36" s="26"/>
      <c r="IW36" s="26"/>
      <c r="IX36" s="26"/>
      <c r="IY36" s="327"/>
      <c r="IZ36" s="327"/>
      <c r="JA36" s="327"/>
      <c r="JB36" s="327"/>
      <c r="JC36" s="328"/>
      <c r="JD36" s="328"/>
      <c r="JE36" s="1"/>
      <c r="JF36" s="1"/>
      <c r="JG36" s="26"/>
      <c r="JH36" s="26"/>
      <c r="JI36" s="26"/>
      <c r="JJ36" s="26"/>
      <c r="JK36" s="327"/>
      <c r="JL36" s="327"/>
      <c r="JM36" s="327"/>
      <c r="JN36" s="327"/>
      <c r="JO36" s="328"/>
      <c r="JP36" s="328"/>
      <c r="JQ36" s="1"/>
      <c r="JR36" s="1"/>
      <c r="JS36" s="26"/>
      <c r="JT36" s="26"/>
      <c r="JU36" s="26"/>
      <c r="JV36" s="26"/>
      <c r="JW36" s="327"/>
      <c r="JX36" s="327"/>
      <c r="JY36" s="327"/>
      <c r="JZ36" s="327"/>
      <c r="KA36" s="328"/>
      <c r="KB36" s="328"/>
      <c r="KC36" s="1"/>
      <c r="KD36" s="1"/>
      <c r="KE36" s="26"/>
      <c r="KF36" s="26"/>
      <c r="KG36" s="26"/>
      <c r="KH36" s="26"/>
      <c r="KI36" s="327"/>
      <c r="KJ36" s="327"/>
      <c r="KK36" s="327"/>
      <c r="KL36" s="327"/>
      <c r="KM36" s="328"/>
      <c r="KN36" s="328"/>
      <c r="KO36" s="1"/>
      <c r="KP36" s="1"/>
      <c r="KQ36" s="26"/>
      <c r="KR36" s="26"/>
      <c r="KS36" s="27"/>
      <c r="KT36" s="27"/>
      <c r="KU36" s="28"/>
      <c r="KV36" s="28"/>
      <c r="KW36" s="28"/>
      <c r="KX36" s="28"/>
      <c r="KY36" s="7"/>
      <c r="KZ36" s="7"/>
      <c r="LA36" s="6"/>
      <c r="LB36" s="6"/>
      <c r="LC36" s="27"/>
      <c r="LD36" s="27"/>
      <c r="LE36" s="27"/>
      <c r="LF36" s="27"/>
      <c r="LG36" s="28"/>
      <c r="LH36" s="28"/>
      <c r="LI36" s="28"/>
      <c r="LJ36" s="28"/>
      <c r="LK36" s="7"/>
      <c r="LL36" s="7"/>
      <c r="LM36" s="6"/>
      <c r="LN36" s="6"/>
      <c r="LO36" s="27"/>
      <c r="LP36" s="27"/>
      <c r="LQ36" s="27"/>
      <c r="LR36" s="27"/>
      <c r="LS36" s="28"/>
      <c r="LT36" s="28"/>
      <c r="LU36" s="28"/>
      <c r="LV36" s="28"/>
      <c r="LW36" s="7"/>
      <c r="LX36" s="7"/>
      <c r="LY36" s="6"/>
      <c r="LZ36" s="6"/>
      <c r="MA36" s="27"/>
      <c r="MB36" s="27"/>
      <c r="MC36" s="27"/>
      <c r="MD36" s="27"/>
      <c r="ME36" s="28"/>
      <c r="MF36" s="28"/>
      <c r="MG36" s="28"/>
      <c r="MH36" s="28"/>
      <c r="MI36" s="7"/>
      <c r="MJ36" s="7"/>
      <c r="MK36" s="6"/>
      <c r="ML36" s="6"/>
      <c r="MM36" s="27"/>
      <c r="MN36" s="27"/>
      <c r="MO36" s="27"/>
      <c r="MP36" s="27"/>
      <c r="MQ36" s="28"/>
      <c r="MR36" s="28"/>
      <c r="MS36" s="28"/>
      <c r="MT36" s="28"/>
      <c r="MU36" s="7"/>
      <c r="MV36" s="7"/>
      <c r="MW36" s="6"/>
      <c r="MX36" s="6"/>
      <c r="MY36" s="27"/>
      <c r="MZ36" s="27"/>
      <c r="NA36" s="27"/>
      <c r="NB36" s="27"/>
      <c r="NC36" s="28"/>
      <c r="ND36" s="28"/>
      <c r="NE36" s="28"/>
      <c r="NF36" s="28"/>
      <c r="NG36" s="7"/>
      <c r="NH36" s="7"/>
      <c r="NI36" s="6"/>
      <c r="NJ36" s="6"/>
      <c r="NK36" s="27"/>
      <c r="NL36" s="27"/>
      <c r="NM36" s="27"/>
      <c r="NN36" s="27"/>
      <c r="NO36" s="28"/>
      <c r="NP36" s="28"/>
      <c r="NQ36" s="28"/>
      <c r="NR36" s="28"/>
      <c r="NS36" s="7"/>
      <c r="NT36" s="7"/>
      <c r="NU36" s="6"/>
      <c r="NV36" s="6"/>
      <c r="NW36" s="27"/>
      <c r="NX36" s="27"/>
      <c r="NY36" s="27"/>
      <c r="NZ36" s="27"/>
      <c r="OA36" s="28"/>
      <c r="OB36" s="28"/>
      <c r="OC36" s="28"/>
      <c r="OD36" s="28"/>
      <c r="OE36" s="7"/>
      <c r="OF36" s="7"/>
      <c r="OG36" s="6"/>
      <c r="OH36" s="6"/>
      <c r="OI36" s="27"/>
      <c r="OJ36" s="27"/>
      <c r="OK36" s="27"/>
      <c r="OL36" s="27"/>
      <c r="OM36" s="28"/>
      <c r="ON36" s="28"/>
      <c r="OO36" s="28"/>
      <c r="OP36" s="28"/>
      <c r="OQ36" s="7"/>
      <c r="OR36" s="7"/>
      <c r="OS36" s="6"/>
      <c r="OT36" s="6"/>
      <c r="OU36" s="27"/>
      <c r="OV36" s="27"/>
      <c r="OW36" s="27"/>
      <c r="OX36" s="27"/>
      <c r="OY36" s="28"/>
      <c r="OZ36" s="28"/>
      <c r="PA36" s="28"/>
      <c r="PB36" s="28"/>
      <c r="PC36" s="7"/>
      <c r="PD36" s="7"/>
      <c r="PE36" s="6"/>
      <c r="PF36" s="6"/>
      <c r="PG36" s="27"/>
      <c r="PH36" s="27"/>
      <c r="PI36" s="27"/>
      <c r="PJ36" s="27"/>
      <c r="PK36" s="28"/>
      <c r="PL36" s="28"/>
      <c r="PM36" s="28"/>
      <c r="PN36" s="28"/>
      <c r="PO36" s="7"/>
      <c r="PP36" s="7"/>
      <c r="PQ36" s="6"/>
      <c r="PR36" s="6"/>
      <c r="PS36" s="27"/>
      <c r="PT36" s="27"/>
      <c r="PU36" s="27"/>
      <c r="PV36" s="27"/>
      <c r="PW36" s="28"/>
      <c r="PX36" s="28"/>
      <c r="PY36" s="28"/>
      <c r="PZ36" s="28"/>
      <c r="QA36" s="7"/>
      <c r="QB36" s="7"/>
      <c r="QC36" s="6"/>
      <c r="QD36" s="6"/>
      <c r="QE36" s="27"/>
      <c r="QF36" s="27"/>
      <c r="QG36" s="27"/>
      <c r="QH36" s="27"/>
      <c r="QI36" s="28"/>
      <c r="QJ36" s="28"/>
      <c r="QK36" s="28"/>
      <c r="QL36" s="28"/>
      <c r="QM36" s="7"/>
      <c r="QN36" s="7"/>
      <c r="QO36" s="6"/>
      <c r="QP36" s="6"/>
      <c r="QQ36" s="27"/>
      <c r="QR36" s="27"/>
      <c r="QS36" s="27"/>
      <c r="QT36" s="27"/>
      <c r="QU36" s="28"/>
      <c r="QV36" s="28"/>
      <c r="QW36" s="28"/>
      <c r="QX36" s="28"/>
      <c r="QY36" s="7"/>
      <c r="QZ36" s="7"/>
      <c r="RA36" s="6"/>
      <c r="RB36" s="6"/>
      <c r="RC36" s="27"/>
      <c r="RD36" s="27"/>
      <c r="RE36" s="27"/>
      <c r="RF36" s="27"/>
      <c r="RG36" s="28"/>
      <c r="RH36" s="28"/>
      <c r="RI36" s="28"/>
      <c r="RJ36" s="28"/>
      <c r="RK36" s="7"/>
      <c r="RL36" s="7"/>
      <c r="RM36" s="6"/>
      <c r="RN36" s="6"/>
      <c r="RO36" s="27"/>
      <c r="RP36" s="27"/>
      <c r="RQ36" s="27"/>
      <c r="RR36" s="27"/>
      <c r="RS36" s="28"/>
      <c r="RT36" s="28"/>
      <c r="RU36" s="28"/>
      <c r="RV36" s="28"/>
      <c r="RW36" s="7"/>
      <c r="RX36" s="7"/>
      <c r="RY36" s="6"/>
      <c r="RZ36" s="6"/>
      <c r="SA36" s="27"/>
      <c r="SB36" s="27"/>
      <c r="SC36" s="27"/>
      <c r="SD36" s="27"/>
      <c r="SE36" s="28"/>
      <c r="SF36" s="28"/>
      <c r="SG36" s="28"/>
      <c r="SH36" s="28"/>
      <c r="SI36" s="7"/>
      <c r="SJ36" s="7"/>
      <c r="SK36" s="6"/>
      <c r="SL36" s="6"/>
      <c r="SM36" s="27"/>
      <c r="SN36" s="27"/>
      <c r="SO36" s="27"/>
      <c r="SP36" s="27"/>
      <c r="SQ36" s="28"/>
      <c r="SR36" s="28"/>
      <c r="SS36" s="28"/>
      <c r="ST36" s="28"/>
      <c r="SU36" s="7"/>
      <c r="SV36" s="7"/>
      <c r="SW36" s="6"/>
      <c r="SX36" s="6"/>
      <c r="SY36" s="27"/>
      <c r="SZ36" s="27"/>
      <c r="TA36" s="27"/>
      <c r="TB36" s="27"/>
      <c r="TC36" s="28"/>
      <c r="TD36" s="28"/>
      <c r="TE36" s="28"/>
      <c r="TF36" s="28"/>
      <c r="TG36" s="7"/>
      <c r="TH36" s="7"/>
      <c r="TI36" s="6"/>
      <c r="TJ36" s="6"/>
      <c r="TK36" s="27"/>
      <c r="TL36" s="27"/>
      <c r="TM36" s="27"/>
      <c r="TN36" s="27"/>
      <c r="TO36" s="28"/>
      <c r="TP36" s="28"/>
      <c r="TQ36" s="28"/>
      <c r="TR36" s="28"/>
      <c r="TS36" s="7"/>
      <c r="TT36" s="7"/>
      <c r="TU36" s="6"/>
      <c r="TV36" s="6"/>
      <c r="TW36" s="27"/>
      <c r="TX36" s="27"/>
      <c r="TY36" s="27"/>
      <c r="TZ36" s="27"/>
      <c r="UA36" s="28"/>
      <c r="UB36" s="28"/>
      <c r="UC36" s="28"/>
      <c r="UD36" s="28"/>
      <c r="UE36" s="7"/>
      <c r="UF36" s="7"/>
      <c r="UG36" s="6"/>
      <c r="UH36" s="6"/>
      <c r="UI36" s="27"/>
      <c r="UJ36" s="27"/>
      <c r="UK36" s="27"/>
      <c r="UL36" s="27"/>
      <c r="UM36" s="28"/>
      <c r="UN36" s="28"/>
      <c r="UO36" s="28"/>
      <c r="UP36" s="28"/>
      <c r="UQ36" s="7"/>
      <c r="UR36" s="7"/>
      <c r="US36" s="6"/>
      <c r="UT36" s="6"/>
      <c r="UU36" s="27"/>
      <c r="UV36" s="27"/>
      <c r="UW36" s="27"/>
      <c r="UX36" s="27"/>
      <c r="UY36" s="28"/>
      <c r="UZ36" s="28"/>
      <c r="VA36" s="28"/>
      <c r="VB36" s="28"/>
      <c r="VC36" s="7"/>
      <c r="VD36" s="7"/>
      <c r="VE36" s="6"/>
      <c r="VF36" s="6"/>
      <c r="VG36" s="27"/>
      <c r="VH36" s="27"/>
      <c r="VI36" s="27"/>
      <c r="VJ36" s="27"/>
      <c r="VK36" s="28"/>
      <c r="VL36" s="28"/>
      <c r="VM36" s="28"/>
      <c r="VN36" s="28"/>
      <c r="VO36" s="7"/>
      <c r="VP36" s="7"/>
      <c r="VQ36" s="6"/>
      <c r="VR36" s="6"/>
      <c r="VS36" s="27"/>
      <c r="VT36" s="27"/>
      <c r="VU36" s="27"/>
      <c r="VV36" s="27"/>
      <c r="VW36" s="28"/>
      <c r="VX36" s="28"/>
      <c r="VY36" s="28"/>
      <c r="VZ36" s="28"/>
      <c r="WA36" s="7"/>
      <c r="WB36" s="7"/>
      <c r="WC36" s="6"/>
      <c r="WD36" s="6"/>
      <c r="WE36" s="27"/>
      <c r="WF36" s="27"/>
      <c r="WG36" s="27"/>
      <c r="WH36" s="27"/>
      <c r="WI36" s="28"/>
      <c r="WJ36" s="28"/>
      <c r="WK36" s="28"/>
      <c r="WL36" s="28"/>
      <c r="WM36" s="7"/>
      <c r="WN36" s="7"/>
      <c r="WO36" s="6"/>
      <c r="WP36" s="6"/>
      <c r="WQ36" s="27"/>
      <c r="WR36" s="27"/>
      <c r="WS36" s="27"/>
      <c r="WT36" s="27"/>
      <c r="WU36" s="28"/>
      <c r="WV36" s="28"/>
      <c r="WW36" s="28"/>
      <c r="WX36" s="28"/>
      <c r="WY36" s="7"/>
      <c r="WZ36" s="7"/>
      <c r="XA36" s="6"/>
      <c r="XB36" s="6"/>
      <c r="XC36" s="27"/>
      <c r="XD36" s="27"/>
      <c r="XE36" s="27"/>
      <c r="XF36" s="27"/>
      <c r="XG36" s="28"/>
      <c r="XH36" s="28"/>
      <c r="XI36" s="28"/>
      <c r="XJ36" s="28"/>
      <c r="XK36" s="7"/>
      <c r="XL36" s="7"/>
      <c r="XM36" s="6"/>
      <c r="XN36" s="6"/>
      <c r="XO36" s="27"/>
      <c r="XP36" s="27"/>
      <c r="XQ36" s="27"/>
      <c r="XR36" s="27"/>
      <c r="XS36" s="28"/>
      <c r="XT36" s="28"/>
      <c r="XU36" s="28"/>
      <c r="XV36" s="28"/>
      <c r="XW36" s="7"/>
      <c r="XX36" s="7"/>
      <c r="XY36" s="6"/>
      <c r="XZ36" s="6"/>
      <c r="YA36" s="27"/>
      <c r="YB36" s="27"/>
      <c r="YC36" s="27"/>
      <c r="YD36" s="27"/>
      <c r="YE36" s="28"/>
      <c r="YF36" s="28"/>
      <c r="YG36" s="28"/>
      <c r="YH36" s="28"/>
      <c r="YI36" s="7"/>
      <c r="YJ36" s="7"/>
      <c r="YK36" s="6"/>
      <c r="YL36" s="6"/>
      <c r="YM36" s="27"/>
      <c r="YN36" s="27"/>
      <c r="YO36" s="27"/>
      <c r="YP36" s="27"/>
      <c r="YQ36" s="28"/>
      <c r="YR36" s="28"/>
      <c r="YS36" s="28"/>
      <c r="YT36" s="28"/>
      <c r="YU36" s="7"/>
      <c r="YV36" s="7"/>
      <c r="YW36" s="6"/>
      <c r="YX36" s="6"/>
      <c r="YY36" s="27"/>
      <c r="YZ36" s="27"/>
      <c r="ZA36" s="27"/>
      <c r="ZB36" s="27"/>
      <c r="ZC36" s="28"/>
      <c r="ZD36" s="28"/>
      <c r="ZE36" s="28"/>
      <c r="ZF36" s="28"/>
      <c r="ZG36" s="7"/>
      <c r="ZH36" s="7"/>
      <c r="ZI36" s="6"/>
      <c r="ZJ36" s="6"/>
      <c r="ZK36" s="27"/>
      <c r="ZL36" s="27"/>
      <c r="ZM36" s="27"/>
      <c r="ZN36" s="27"/>
      <c r="ZO36" s="28"/>
      <c r="ZP36" s="28"/>
      <c r="ZQ36" s="28"/>
      <c r="ZR36" s="28"/>
      <c r="ZS36" s="7"/>
      <c r="ZT36" s="7"/>
      <c r="ZU36" s="6"/>
      <c r="ZV36" s="6"/>
      <c r="ZW36" s="27"/>
      <c r="ZX36" s="27"/>
      <c r="ZY36" s="27"/>
      <c r="ZZ36" s="27"/>
      <c r="AAA36" s="28"/>
      <c r="AAB36" s="28"/>
      <c r="AAC36" s="28"/>
      <c r="AAD36" s="28"/>
      <c r="AAE36" s="7"/>
      <c r="AAF36" s="7"/>
      <c r="AAG36" s="6"/>
      <c r="AAH36" s="6"/>
      <c r="AAI36" s="27"/>
      <c r="AAJ36" s="27"/>
      <c r="AAK36" s="27"/>
      <c r="AAL36" s="27"/>
      <c r="AAM36" s="28"/>
      <c r="AAN36" s="28"/>
      <c r="AAO36" s="28"/>
      <c r="AAP36" s="28"/>
      <c r="AAQ36" s="7"/>
      <c r="AAR36" s="7"/>
      <c r="AAS36" s="6"/>
      <c r="AAT36" s="6"/>
      <c r="AAU36" s="27"/>
      <c r="AAV36" s="27"/>
      <c r="AAW36" s="27"/>
      <c r="AAX36" s="27"/>
      <c r="AAY36" s="28"/>
      <c r="AAZ36" s="28"/>
      <c r="ABA36" s="28"/>
      <c r="ABB36" s="28"/>
      <c r="ABC36" s="7"/>
      <c r="ABD36" s="7"/>
      <c r="ABE36" s="6"/>
      <c r="ABF36" s="6"/>
      <c r="ABG36" s="27"/>
      <c r="ABH36" s="27"/>
      <c r="ABI36" s="27"/>
      <c r="ABJ36" s="27"/>
      <c r="ABK36" s="28"/>
      <c r="ABL36" s="28"/>
      <c r="ABM36" s="28"/>
      <c r="ABN36" s="28"/>
      <c r="ABO36" s="7"/>
      <c r="ABP36" s="7"/>
      <c r="ABQ36" s="6"/>
      <c r="ABR36" s="6"/>
      <c r="ABS36" s="27"/>
      <c r="ABT36" s="27"/>
      <c r="ABU36" s="27"/>
      <c r="ABV36" s="27"/>
      <c r="ABW36" s="28"/>
      <c r="ABX36" s="28"/>
      <c r="ABY36" s="28"/>
      <c r="ABZ36" s="28"/>
      <c r="ACA36" s="7"/>
      <c r="ACB36" s="7"/>
      <c r="ACC36" s="6"/>
      <c r="ACD36" s="6"/>
      <c r="ACE36" s="27"/>
      <c r="ACF36" s="27"/>
      <c r="ACG36" s="27"/>
      <c r="ACH36" s="27"/>
      <c r="ACI36" s="28"/>
      <c r="ACJ36" s="28"/>
      <c r="ACK36" s="28"/>
      <c r="ACL36" s="28"/>
      <c r="ACM36" s="7"/>
      <c r="ACN36" s="7"/>
      <c r="ACO36" s="6"/>
      <c r="ACP36" s="6"/>
      <c r="ACQ36" s="27"/>
      <c r="ACR36" s="27"/>
      <c r="ACS36" s="27"/>
      <c r="ACT36" s="27"/>
      <c r="ACU36" s="28"/>
      <c r="ACV36" s="28"/>
      <c r="ACW36" s="28"/>
      <c r="ACX36" s="28"/>
      <c r="ACY36" s="7"/>
      <c r="ACZ36" s="7"/>
      <c r="ADA36" s="6"/>
      <c r="ADB36" s="6"/>
      <c r="ADC36" s="27"/>
      <c r="ADD36" s="27"/>
      <c r="ADE36" s="27"/>
      <c r="ADF36" s="27"/>
      <c r="ADG36" s="28"/>
      <c r="ADH36" s="28"/>
      <c r="ADI36" s="28"/>
      <c r="ADJ36" s="28"/>
      <c r="ADK36" s="7"/>
      <c r="ADL36" s="7"/>
      <c r="ADM36" s="6"/>
      <c r="ADN36" s="6"/>
      <c r="ADO36" s="27"/>
      <c r="ADP36" s="27"/>
      <c r="ADQ36" s="27"/>
      <c r="ADR36" s="27"/>
      <c r="ADS36" s="28"/>
      <c r="ADT36" s="28"/>
      <c r="ADU36" s="28"/>
      <c r="ADV36" s="28"/>
      <c r="ADW36" s="7"/>
      <c r="ADX36" s="7"/>
      <c r="ADY36" s="6"/>
      <c r="ADZ36" s="6"/>
      <c r="AEA36" s="27"/>
      <c r="AEB36" s="27"/>
      <c r="AEC36" s="27"/>
      <c r="AED36" s="27"/>
      <c r="AEE36" s="28"/>
      <c r="AEF36" s="28"/>
      <c r="AEG36" s="28"/>
      <c r="AEH36" s="28"/>
      <c r="AEI36" s="7"/>
      <c r="AEJ36" s="7"/>
      <c r="AEK36" s="6"/>
      <c r="AEL36" s="6"/>
      <c r="AEM36" s="27"/>
      <c r="AEN36" s="27"/>
      <c r="AEO36" s="27"/>
      <c r="AEP36" s="27"/>
      <c r="AEQ36" s="28"/>
      <c r="AER36" s="28"/>
      <c r="AES36" s="28"/>
      <c r="AET36" s="28"/>
      <c r="AEU36" s="7"/>
      <c r="AEV36" s="7"/>
      <c r="AEW36" s="6"/>
      <c r="AEX36" s="6"/>
      <c r="AEY36" s="27"/>
      <c r="AEZ36" s="27"/>
      <c r="AFA36" s="27"/>
      <c r="AFB36" s="27"/>
      <c r="AFC36" s="28"/>
      <c r="AFD36" s="28"/>
      <c r="AFE36" s="28"/>
      <c r="AFF36" s="28"/>
      <c r="AFG36" s="7"/>
      <c r="AFH36" s="7"/>
      <c r="AFI36" s="6"/>
      <c r="AFJ36" s="6"/>
      <c r="AFK36" s="27"/>
      <c r="AFL36" s="27"/>
      <c r="AFM36" s="27"/>
      <c r="AFN36" s="27"/>
      <c r="AFO36" s="28"/>
      <c r="AFP36" s="28"/>
      <c r="AFQ36" s="28"/>
      <c r="AFR36" s="28"/>
      <c r="AFS36" s="7"/>
      <c r="AFT36" s="7"/>
      <c r="AFU36" s="6"/>
      <c r="AFV36" s="6"/>
      <c r="AFW36" s="27"/>
      <c r="AFX36" s="27"/>
      <c r="AFY36" s="27"/>
      <c r="AFZ36" s="27"/>
      <c r="AGA36" s="28"/>
      <c r="AGB36" s="28"/>
      <c r="AGC36" s="28"/>
      <c r="AGD36" s="28"/>
      <c r="AGE36" s="7"/>
      <c r="AGF36" s="7"/>
      <c r="AGG36" s="6"/>
      <c r="AGH36" s="6"/>
      <c r="AGI36" s="27"/>
      <c r="AGJ36" s="27"/>
      <c r="AGK36" s="27"/>
      <c r="AGL36" s="27"/>
      <c r="AGM36" s="28"/>
      <c r="AGN36" s="28"/>
      <c r="AGO36" s="28"/>
      <c r="AGP36" s="28"/>
      <c r="AGQ36" s="7"/>
      <c r="AGR36" s="7"/>
      <c r="AGS36" s="6"/>
      <c r="AGT36" s="6"/>
      <c r="AGU36" s="27"/>
      <c r="AGV36" s="27"/>
      <c r="AGW36" s="27"/>
      <c r="AGX36" s="27"/>
      <c r="AGY36" s="28"/>
      <c r="AGZ36" s="28"/>
      <c r="AHA36" s="28"/>
      <c r="AHB36" s="28"/>
      <c r="AHC36" s="7"/>
      <c r="AHD36" s="7"/>
      <c r="AHE36" s="6"/>
      <c r="AHF36" s="6"/>
      <c r="AHG36" s="27"/>
      <c r="AHH36" s="27"/>
      <c r="AHI36" s="27"/>
      <c r="AHJ36" s="27"/>
      <c r="AHK36" s="28"/>
      <c r="AHL36" s="28"/>
      <c r="AHM36" s="28"/>
      <c r="AHN36" s="28"/>
      <c r="AHO36" s="7"/>
      <c r="AHP36" s="7"/>
      <c r="AHQ36" s="6"/>
      <c r="AHR36" s="6"/>
      <c r="AHS36" s="27"/>
      <c r="AHT36" s="27"/>
      <c r="AHU36" s="27"/>
      <c r="AHV36" s="27"/>
      <c r="AHW36" s="28"/>
      <c r="AHX36" s="28"/>
      <c r="AHY36" s="28"/>
      <c r="AHZ36" s="28"/>
      <c r="AIA36" s="7"/>
      <c r="AIB36" s="7"/>
      <c r="AIC36" s="6"/>
      <c r="AID36" s="6"/>
      <c r="AIE36" s="27"/>
      <c r="AIF36" s="27"/>
      <c r="AIG36" s="27"/>
      <c r="AIH36" s="27"/>
      <c r="AII36" s="28"/>
      <c r="AIJ36" s="28"/>
      <c r="AIK36" s="28"/>
      <c r="AIL36" s="28"/>
      <c r="AIM36" s="7"/>
      <c r="AIN36" s="7"/>
      <c r="AIO36" s="6"/>
      <c r="AIP36" s="6"/>
      <c r="AIQ36" s="27"/>
      <c r="AIR36" s="27"/>
      <c r="AIS36" s="27"/>
      <c r="AIT36" s="27"/>
      <c r="AIU36" s="28"/>
      <c r="AIV36" s="28"/>
      <c r="AIW36" s="28"/>
      <c r="AIX36" s="28"/>
      <c r="AIY36" s="7"/>
      <c r="AIZ36" s="7"/>
      <c r="AJA36" s="6"/>
      <c r="AJB36" s="6"/>
      <c r="AJC36" s="27"/>
      <c r="AJD36" s="27"/>
      <c r="AJE36" s="27"/>
      <c r="AJF36" s="27"/>
      <c r="AJG36" s="28"/>
      <c r="AJH36" s="28"/>
      <c r="AJI36" s="28"/>
      <c r="AJJ36" s="28"/>
      <c r="AJK36" s="7"/>
      <c r="AJL36" s="7"/>
      <c r="AJM36" s="6"/>
      <c r="AJN36" s="6"/>
      <c r="AJO36" s="27"/>
      <c r="AJP36" s="27"/>
      <c r="AJQ36" s="27"/>
      <c r="AJR36" s="27"/>
      <c r="AJS36" s="28"/>
      <c r="AJT36" s="28"/>
      <c r="AJU36" s="28"/>
      <c r="AJV36" s="28"/>
      <c r="AJW36" s="7"/>
      <c r="AJX36" s="7"/>
      <c r="AJY36" s="6"/>
      <c r="AJZ36" s="6"/>
      <c r="AKA36" s="27"/>
      <c r="AKB36" s="27"/>
      <c r="AKC36" s="27"/>
      <c r="AKD36" s="27"/>
      <c r="AKE36" s="28"/>
      <c r="AKF36" s="28"/>
      <c r="AKG36" s="28"/>
      <c r="AKH36" s="28"/>
      <c r="AKI36" s="7"/>
      <c r="AKJ36" s="7"/>
      <c r="AKK36" s="6"/>
      <c r="AKL36" s="6"/>
      <c r="AKM36" s="27"/>
      <c r="AKN36" s="27"/>
      <c r="AKO36" s="27"/>
      <c r="AKP36" s="27"/>
      <c r="AKQ36" s="28"/>
      <c r="AKR36" s="28"/>
      <c r="AKS36" s="28"/>
      <c r="AKT36" s="28"/>
      <c r="AKU36" s="7"/>
      <c r="AKV36" s="7"/>
      <c r="AKW36" s="6"/>
      <c r="AKX36" s="6"/>
      <c r="AKY36" s="27"/>
      <c r="AKZ36" s="27"/>
      <c r="ALA36" s="27"/>
      <c r="ALB36" s="27"/>
      <c r="ALC36" s="28"/>
      <c r="ALD36" s="28"/>
      <c r="ALE36" s="28"/>
      <c r="ALF36" s="28"/>
      <c r="ALG36" s="7"/>
      <c r="ALH36" s="7"/>
      <c r="ALI36" s="6"/>
      <c r="ALJ36" s="6"/>
      <c r="ALK36" s="27"/>
      <c r="ALL36" s="27"/>
      <c r="ALM36" s="27"/>
      <c r="ALN36" s="27"/>
      <c r="ALO36" s="28"/>
      <c r="ALP36" s="28"/>
      <c r="ALQ36" s="28"/>
      <c r="ALR36" s="28"/>
      <c r="ALS36" s="7"/>
      <c r="ALT36" s="7"/>
      <c r="ALU36" s="6"/>
      <c r="ALV36" s="6"/>
      <c r="ALW36" s="27"/>
      <c r="ALX36" s="27"/>
      <c r="ALY36" s="27"/>
      <c r="ALZ36" s="27"/>
      <c r="AMA36" s="28"/>
      <c r="AMB36" s="28"/>
      <c r="AMC36" s="28"/>
      <c r="AMD36" s="28"/>
      <c r="AME36" s="7"/>
      <c r="AMF36" s="7"/>
      <c r="AMG36" s="6"/>
      <c r="AMH36" s="6"/>
      <c r="AMI36" s="27"/>
      <c r="AMJ36" s="27"/>
      <c r="AMK36" s="27"/>
      <c r="AML36" s="27"/>
      <c r="AMM36" s="28"/>
      <c r="AMN36" s="28"/>
      <c r="AMO36" s="28"/>
      <c r="AMP36" s="28"/>
      <c r="AMQ36" s="7"/>
      <c r="AMR36" s="7"/>
      <c r="AMS36" s="6"/>
      <c r="AMT36" s="6"/>
      <c r="AMU36" s="27"/>
      <c r="AMV36" s="27"/>
      <c r="AMW36" s="27"/>
      <c r="AMX36" s="27"/>
      <c r="AMY36" s="28"/>
      <c r="AMZ36" s="28"/>
      <c r="ANA36" s="28"/>
      <c r="ANB36" s="28"/>
      <c r="ANC36" s="7"/>
      <c r="AND36" s="7"/>
      <c r="ANE36" s="6"/>
      <c r="ANF36" s="6"/>
      <c r="ANG36" s="27"/>
      <c r="ANH36" s="27"/>
      <c r="ANI36" s="27"/>
      <c r="ANJ36" s="27"/>
      <c r="ANK36" s="28"/>
      <c r="ANL36" s="28"/>
      <c r="ANM36" s="28"/>
      <c r="ANN36" s="28"/>
      <c r="ANO36" s="7"/>
      <c r="ANP36" s="7"/>
      <c r="ANQ36" s="6"/>
      <c r="ANR36" s="6"/>
      <c r="ANS36" s="27"/>
      <c r="ANT36" s="27"/>
      <c r="ANU36" s="27"/>
      <c r="ANV36" s="27"/>
      <c r="ANW36" s="28"/>
      <c r="ANX36" s="28"/>
      <c r="ANY36" s="28"/>
      <c r="ANZ36" s="28"/>
      <c r="AOA36" s="7"/>
      <c r="AOB36" s="7"/>
      <c r="AOC36" s="6"/>
      <c r="AOD36" s="6"/>
      <c r="AOE36" s="27"/>
      <c r="AOF36" s="27"/>
      <c r="AOG36" s="27"/>
      <c r="AOH36" s="27"/>
      <c r="AOI36" s="28"/>
      <c r="AOJ36" s="28"/>
      <c r="AOK36" s="28"/>
      <c r="AOL36" s="28"/>
      <c r="AOM36" s="7"/>
      <c r="AON36" s="7"/>
      <c r="AOO36" s="6"/>
      <c r="AOP36" s="6"/>
      <c r="AOQ36" s="27"/>
      <c r="AOR36" s="27"/>
      <c r="AOS36" s="27"/>
      <c r="AOT36" s="27"/>
      <c r="AOU36" s="28"/>
      <c r="AOV36" s="28"/>
      <c r="AOW36" s="28"/>
      <c r="AOX36" s="28"/>
      <c r="AOY36" s="7"/>
      <c r="AOZ36" s="7"/>
      <c r="APA36" s="6"/>
      <c r="APB36" s="6"/>
      <c r="APC36" s="27"/>
      <c r="APD36" s="27"/>
      <c r="APE36" s="27"/>
      <c r="APF36" s="27"/>
      <c r="APG36" s="28"/>
      <c r="APH36" s="28"/>
      <c r="API36" s="28"/>
      <c r="APJ36" s="28"/>
      <c r="APK36" s="7"/>
      <c r="APL36" s="7"/>
      <c r="APM36" s="6"/>
      <c r="APN36" s="6"/>
      <c r="APO36" s="27"/>
      <c r="APP36" s="27"/>
      <c r="APQ36" s="27"/>
      <c r="APR36" s="27"/>
      <c r="APS36" s="28"/>
      <c r="APT36" s="28"/>
      <c r="APU36" s="28"/>
      <c r="APV36" s="28"/>
      <c r="APW36" s="7"/>
      <c r="APX36" s="7"/>
      <c r="APY36" s="6"/>
      <c r="APZ36" s="6"/>
      <c r="AQA36" s="27"/>
      <c r="AQB36" s="27"/>
      <c r="AQC36" s="27"/>
      <c r="AQD36" s="27"/>
      <c r="AQE36" s="28"/>
      <c r="AQF36" s="28"/>
      <c r="AQG36" s="28"/>
      <c r="AQH36" s="28"/>
      <c r="AQI36" s="7"/>
      <c r="AQJ36" s="7"/>
      <c r="AQK36" s="6"/>
      <c r="AQL36" s="6"/>
      <c r="AQM36" s="27"/>
      <c r="AQN36" s="27"/>
      <c r="AQO36" s="27"/>
      <c r="AQP36" s="27"/>
      <c r="AQQ36" s="28"/>
      <c r="AQR36" s="28"/>
      <c r="AQS36" s="28"/>
      <c r="AQT36" s="28"/>
      <c r="AQU36" s="7"/>
      <c r="AQV36" s="7"/>
      <c r="AQW36" s="6"/>
      <c r="AQX36" s="6"/>
      <c r="AQY36" s="27"/>
      <c r="AQZ36" s="27"/>
      <c r="ARA36" s="27"/>
      <c r="ARB36" s="27"/>
      <c r="ARC36" s="28"/>
      <c r="ARD36" s="28"/>
      <c r="ARE36" s="28"/>
      <c r="ARF36" s="28"/>
      <c r="ARG36" s="7"/>
      <c r="ARH36" s="7"/>
      <c r="ARI36" s="6"/>
      <c r="ARJ36" s="6"/>
      <c r="ARK36" s="27"/>
      <c r="ARL36" s="27"/>
      <c r="ARM36" s="27"/>
      <c r="ARN36" s="27"/>
      <c r="ARO36" s="28"/>
      <c r="ARP36" s="28"/>
      <c r="ARQ36" s="28"/>
      <c r="ARR36" s="28"/>
      <c r="ARS36" s="7"/>
      <c r="ART36" s="7"/>
      <c r="ARU36" s="6"/>
      <c r="ARV36" s="6"/>
      <c r="ARW36" s="27"/>
      <c r="ARX36" s="27"/>
      <c r="ARY36" s="27"/>
      <c r="ARZ36" s="27"/>
      <c r="ASA36" s="28"/>
      <c r="ASB36" s="28"/>
      <c r="ASC36" s="28"/>
      <c r="ASD36" s="28"/>
      <c r="ASE36" s="7"/>
      <c r="ASF36" s="7"/>
      <c r="ASG36" s="6"/>
      <c r="ASH36" s="6"/>
      <c r="ASI36" s="27"/>
      <c r="ASJ36" s="27"/>
      <c r="ASK36" s="27"/>
      <c r="ASL36" s="27"/>
      <c r="ASM36" s="28"/>
      <c r="ASN36" s="28"/>
      <c r="ASO36" s="28"/>
      <c r="ASP36" s="28"/>
      <c r="ASQ36" s="7"/>
      <c r="ASR36" s="7"/>
      <c r="ASS36" s="6"/>
      <c r="AST36" s="6"/>
      <c r="ASU36" s="27"/>
      <c r="ASV36" s="27"/>
      <c r="ASW36" s="27"/>
      <c r="ASX36" s="27"/>
      <c r="ASY36" s="28"/>
      <c r="ASZ36" s="28"/>
      <c r="ATA36" s="28"/>
      <c r="ATB36" s="28"/>
      <c r="ATC36" s="7"/>
      <c r="ATD36" s="7"/>
      <c r="ATE36" s="6"/>
      <c r="ATF36" s="6"/>
      <c r="ATG36" s="27"/>
      <c r="ATH36" s="27"/>
      <c r="ATI36" s="27"/>
      <c r="ATJ36" s="27"/>
      <c r="ATK36" s="28"/>
      <c r="ATL36" s="28"/>
      <c r="ATM36" s="28"/>
      <c r="ATN36" s="28"/>
      <c r="ATO36" s="7"/>
      <c r="ATP36" s="7"/>
      <c r="ATQ36" s="6"/>
      <c r="ATR36" s="6"/>
      <c r="ATS36" s="27"/>
      <c r="ATT36" s="27"/>
      <c r="ATU36" s="27"/>
      <c r="ATV36" s="27"/>
      <c r="ATW36" s="28"/>
      <c r="ATX36" s="28"/>
      <c r="ATY36" s="28"/>
      <c r="ATZ36" s="28"/>
      <c r="AUA36" s="7"/>
      <c r="AUB36" s="7"/>
      <c r="AUC36" s="6"/>
      <c r="AUD36" s="6"/>
      <c r="AUE36" s="27"/>
      <c r="AUF36" s="27"/>
      <c r="AUG36" s="27"/>
      <c r="AUH36" s="27"/>
      <c r="AUI36" s="28"/>
      <c r="AUJ36" s="28"/>
      <c r="AUK36" s="28"/>
      <c r="AUL36" s="28"/>
      <c r="AUM36" s="7"/>
      <c r="AUN36" s="7"/>
      <c r="AUO36" s="6"/>
      <c r="AUP36" s="6"/>
      <c r="AUQ36" s="27"/>
      <c r="AUR36" s="27"/>
      <c r="AUS36" s="27"/>
      <c r="AUT36" s="27"/>
      <c r="AUU36" s="28"/>
      <c r="AUV36" s="28"/>
      <c r="AUW36" s="28"/>
      <c r="AUX36" s="28"/>
      <c r="AUY36" s="7"/>
      <c r="AUZ36" s="7"/>
      <c r="AVA36" s="6"/>
      <c r="AVB36" s="6"/>
      <c r="AVC36" s="27"/>
      <c r="AVD36" s="27"/>
      <c r="AVE36" s="27"/>
      <c r="AVF36" s="27"/>
      <c r="AVG36" s="28"/>
      <c r="AVH36" s="28"/>
      <c r="AVI36" s="28"/>
      <c r="AVJ36" s="28"/>
      <c r="AVK36" s="7"/>
      <c r="AVL36" s="7"/>
      <c r="AVM36" s="6"/>
      <c r="AVN36" s="6"/>
      <c r="AVO36" s="27"/>
      <c r="AVP36" s="27"/>
      <c r="AVQ36" s="27"/>
      <c r="AVR36" s="27"/>
      <c r="AVS36" s="28"/>
      <c r="AVT36" s="28"/>
      <c r="AVU36" s="28"/>
      <c r="AVV36" s="28"/>
      <c r="AVW36" s="7"/>
      <c r="AVX36" s="7"/>
      <c r="AVY36" s="6"/>
      <c r="AVZ36" s="6"/>
      <c r="AWA36" s="27"/>
      <c r="AWB36" s="27"/>
      <c r="AWC36" s="27"/>
      <c r="AWD36" s="27"/>
      <c r="AWE36" s="28"/>
      <c r="AWF36" s="28"/>
      <c r="AWG36" s="28"/>
      <c r="AWH36" s="28"/>
      <c r="AWI36" s="7"/>
      <c r="AWJ36" s="7"/>
      <c r="AWK36" s="6"/>
      <c r="AWL36" s="6"/>
      <c r="AWM36" s="27"/>
      <c r="AWN36" s="27"/>
      <c r="AWO36" s="27"/>
      <c r="AWP36" s="27"/>
      <c r="AWQ36" s="28"/>
      <c r="AWR36" s="28"/>
      <c r="AWS36" s="28"/>
      <c r="AWT36" s="28"/>
      <c r="AWU36" s="7"/>
      <c r="AWV36" s="7"/>
      <c r="AWW36" s="6"/>
      <c r="AWX36" s="6"/>
      <c r="AWY36" s="27"/>
      <c r="AWZ36" s="27"/>
      <c r="AXA36" s="27"/>
      <c r="AXB36" s="27"/>
      <c r="AXC36" s="28"/>
      <c r="AXD36" s="28"/>
      <c r="AXE36" s="28"/>
      <c r="AXF36" s="28"/>
      <c r="AXG36" s="7"/>
      <c r="AXH36" s="7"/>
      <c r="AXI36" s="6"/>
      <c r="AXJ36" s="6"/>
      <c r="AXK36" s="27"/>
      <c r="AXL36" s="27"/>
      <c r="AXM36" s="27"/>
      <c r="AXN36" s="27"/>
      <c r="AXO36" s="28"/>
      <c r="AXP36" s="28"/>
      <c r="AXQ36" s="28"/>
      <c r="AXR36" s="28"/>
      <c r="AXS36" s="7"/>
      <c r="AXT36" s="7"/>
      <c r="AXU36" s="6"/>
      <c r="AXV36" s="6"/>
      <c r="AXW36" s="27"/>
      <c r="AXX36" s="27"/>
      <c r="AXY36" s="27"/>
      <c r="AXZ36" s="27"/>
      <c r="AYA36" s="28"/>
      <c r="AYB36" s="28"/>
      <c r="AYC36" s="28"/>
      <c r="AYD36" s="28"/>
      <c r="AYE36" s="7"/>
      <c r="AYF36" s="7"/>
      <c r="AYG36" s="6"/>
      <c r="AYH36" s="6"/>
      <c r="AYI36" s="27"/>
      <c r="AYJ36" s="27"/>
      <c r="AYK36" s="27"/>
      <c r="AYL36" s="27"/>
      <c r="AYM36" s="28"/>
      <c r="AYN36" s="28"/>
      <c r="AYO36" s="28"/>
      <c r="AYP36" s="28"/>
      <c r="AYQ36" s="7"/>
      <c r="AYR36" s="7"/>
      <c r="AYS36" s="6"/>
      <c r="AYT36" s="6"/>
      <c r="AYU36" s="27"/>
      <c r="AYV36" s="27"/>
      <c r="AYW36" s="27"/>
      <c r="AYX36" s="27"/>
      <c r="AYY36" s="28"/>
      <c r="AYZ36" s="28"/>
      <c r="AZA36" s="28"/>
      <c r="AZB36" s="28"/>
      <c r="AZC36" s="7"/>
      <c r="AZD36" s="7"/>
      <c r="AZE36" s="6"/>
      <c r="AZF36" s="6"/>
      <c r="AZG36" s="27"/>
      <c r="AZH36" s="27"/>
      <c r="AZI36" s="27"/>
      <c r="AZJ36" s="27"/>
      <c r="AZK36" s="28"/>
      <c r="AZL36" s="28"/>
      <c r="AZM36" s="28"/>
      <c r="AZN36" s="28"/>
      <c r="AZO36" s="7"/>
      <c r="AZP36" s="7"/>
      <c r="AZQ36" s="6"/>
      <c r="AZR36" s="6"/>
      <c r="AZS36" s="27"/>
      <c r="AZT36" s="27"/>
      <c r="AZU36" s="27"/>
      <c r="AZV36" s="27"/>
      <c r="AZW36" s="28"/>
      <c r="AZX36" s="28"/>
      <c r="AZY36" s="28"/>
      <c r="AZZ36" s="28"/>
      <c r="BAA36" s="7"/>
      <c r="BAB36" s="7"/>
      <c r="BAC36" s="6"/>
      <c r="BAD36" s="6"/>
      <c r="BAE36" s="27"/>
      <c r="BAF36" s="27"/>
      <c r="BAG36" s="27"/>
      <c r="BAH36" s="27"/>
      <c r="BAI36" s="28"/>
      <c r="BAJ36" s="28"/>
      <c r="BAK36" s="28"/>
      <c r="BAL36" s="28"/>
      <c r="BAM36" s="7"/>
      <c r="BAN36" s="7"/>
      <c r="BAO36" s="6"/>
      <c r="BAP36" s="6"/>
      <c r="BAQ36" s="27"/>
      <c r="BAR36" s="27"/>
      <c r="BAS36" s="27"/>
      <c r="BAT36" s="27"/>
      <c r="BAU36" s="28"/>
      <c r="BAV36" s="28"/>
      <c r="BAW36" s="28"/>
      <c r="BAX36" s="28"/>
      <c r="BAY36" s="7"/>
      <c r="BAZ36" s="7"/>
      <c r="BBA36" s="6"/>
      <c r="BBB36" s="6"/>
      <c r="BBC36" s="27"/>
      <c r="BBD36" s="27"/>
      <c r="BBE36" s="27"/>
      <c r="BBF36" s="27"/>
      <c r="BBG36" s="28"/>
      <c r="BBH36" s="28"/>
      <c r="BBI36" s="28"/>
      <c r="BBJ36" s="28"/>
      <c r="BBK36" s="7"/>
      <c r="BBL36" s="7"/>
      <c r="BBM36" s="6"/>
      <c r="BBN36" s="6"/>
      <c r="BBO36" s="27"/>
      <c r="BBP36" s="27"/>
      <c r="BBQ36" s="27"/>
      <c r="BBR36" s="27"/>
      <c r="BBS36" s="28"/>
      <c r="BBT36" s="28"/>
      <c r="BBU36" s="28"/>
      <c r="BBV36" s="28"/>
      <c r="BBW36" s="7"/>
      <c r="BBX36" s="7"/>
      <c r="BBY36" s="6"/>
      <c r="BBZ36" s="6"/>
      <c r="BCA36" s="27"/>
      <c r="BCB36" s="27"/>
      <c r="BCC36" s="27"/>
      <c r="BCD36" s="27"/>
      <c r="BCE36" s="28"/>
      <c r="BCF36" s="28"/>
      <c r="BCG36" s="28"/>
      <c r="BCH36" s="28"/>
      <c r="BCI36" s="7"/>
      <c r="BCJ36" s="7"/>
      <c r="BCK36" s="6"/>
      <c r="BCL36" s="6"/>
      <c r="BCM36" s="27"/>
      <c r="BCN36" s="27"/>
      <c r="BCO36" s="27"/>
      <c r="BCP36" s="27"/>
      <c r="BCQ36" s="28"/>
      <c r="BCR36" s="28"/>
      <c r="BCS36" s="28"/>
      <c r="BCT36" s="28"/>
      <c r="BCU36" s="7"/>
      <c r="BCV36" s="7"/>
      <c r="BCW36" s="6"/>
      <c r="BCX36" s="6"/>
      <c r="BCY36" s="27"/>
      <c r="BCZ36" s="27"/>
      <c r="BDA36" s="27"/>
      <c r="BDB36" s="27"/>
      <c r="BDC36" s="28"/>
      <c r="BDD36" s="28"/>
      <c r="BDE36" s="28"/>
      <c r="BDF36" s="28"/>
      <c r="BDG36" s="7"/>
      <c r="BDH36" s="7"/>
      <c r="BDI36" s="6"/>
      <c r="BDJ36" s="6"/>
      <c r="BDK36" s="27"/>
      <c r="BDL36" s="27"/>
      <c r="BDM36" s="27"/>
      <c r="BDN36" s="27"/>
      <c r="BDO36" s="28"/>
      <c r="BDP36" s="28"/>
      <c r="BDQ36" s="28"/>
      <c r="BDR36" s="28"/>
      <c r="BDS36" s="7"/>
      <c r="BDT36" s="7"/>
      <c r="BDU36" s="6"/>
      <c r="BDV36" s="6"/>
      <c r="BDW36" s="27"/>
      <c r="BDX36" s="27"/>
      <c r="BDY36" s="27"/>
      <c r="BDZ36" s="27"/>
      <c r="BEA36" s="28"/>
      <c r="BEB36" s="28"/>
      <c r="BEC36" s="28"/>
      <c r="BED36" s="28"/>
      <c r="BEE36" s="7"/>
      <c r="BEF36" s="7"/>
      <c r="BEG36" s="6"/>
      <c r="BEH36" s="6"/>
      <c r="BEI36" s="27"/>
      <c r="BEJ36" s="27"/>
      <c r="BEK36" s="27"/>
      <c r="BEL36" s="27"/>
      <c r="BEM36" s="28"/>
      <c r="BEN36" s="28"/>
      <c r="BEO36" s="28"/>
      <c r="BEP36" s="28"/>
      <c r="BEQ36" s="7"/>
      <c r="BER36" s="7"/>
      <c r="BES36" s="6"/>
      <c r="BET36" s="6"/>
      <c r="BEU36" s="27"/>
      <c r="BEV36" s="27"/>
      <c r="BEW36" s="27"/>
      <c r="BEX36" s="27"/>
      <c r="BEY36" s="28"/>
      <c r="BEZ36" s="28"/>
      <c r="BFA36" s="28"/>
      <c r="BFB36" s="28"/>
      <c r="BFC36" s="7"/>
      <c r="BFD36" s="7"/>
      <c r="BFE36" s="6"/>
      <c r="BFF36" s="6"/>
      <c r="BFG36" s="27"/>
      <c r="BFH36" s="27"/>
      <c r="BFI36" s="27"/>
      <c r="BFJ36" s="27"/>
      <c r="BFK36" s="28"/>
      <c r="BFL36" s="28"/>
      <c r="BFM36" s="28"/>
      <c r="BFN36" s="28"/>
      <c r="BFO36" s="7"/>
      <c r="BFP36" s="7"/>
      <c r="BFQ36" s="6"/>
      <c r="BFR36" s="6"/>
      <c r="BFS36" s="27"/>
      <c r="BFT36" s="27"/>
      <c r="BFU36" s="27"/>
      <c r="BFV36" s="27"/>
      <c r="BFW36" s="28"/>
      <c r="BFX36" s="28"/>
      <c r="BFY36" s="28"/>
      <c r="BFZ36" s="28"/>
      <c r="BGA36" s="7"/>
      <c r="BGB36" s="7"/>
      <c r="BGC36" s="6"/>
      <c r="BGD36" s="6"/>
      <c r="BGE36" s="27"/>
      <c r="BGF36" s="27"/>
      <c r="BGG36" s="27"/>
      <c r="BGH36" s="27"/>
      <c r="BGI36" s="28"/>
      <c r="BGJ36" s="28"/>
      <c r="BGK36" s="28"/>
      <c r="BGL36" s="28"/>
      <c r="BGM36" s="7"/>
      <c r="BGN36" s="7"/>
      <c r="BGO36" s="6"/>
      <c r="BGP36" s="6"/>
      <c r="BGQ36" s="27"/>
      <c r="BGR36" s="27"/>
      <c r="BGS36" s="27"/>
      <c r="BGT36" s="27"/>
      <c r="BGU36" s="28"/>
      <c r="BGV36" s="28"/>
      <c r="BGW36" s="28"/>
      <c r="BGX36" s="28"/>
      <c r="BGY36" s="7"/>
      <c r="BGZ36" s="7"/>
      <c r="BHA36" s="6"/>
      <c r="BHB36" s="6"/>
      <c r="BHC36" s="27"/>
      <c r="BHD36" s="27"/>
      <c r="BHE36" s="27"/>
      <c r="BHF36" s="27"/>
      <c r="BHG36" s="28"/>
      <c r="BHH36" s="28"/>
      <c r="BHI36" s="28"/>
      <c r="BHJ36" s="28"/>
      <c r="BHK36" s="7"/>
      <c r="BHL36" s="7"/>
      <c r="BHM36" s="6"/>
      <c r="BHN36" s="6"/>
      <c r="BHO36" s="27"/>
      <c r="BHP36" s="27"/>
      <c r="BHQ36" s="27"/>
      <c r="BHR36" s="27"/>
      <c r="BHS36" s="28"/>
      <c r="BHT36" s="28"/>
      <c r="BHU36" s="28"/>
      <c r="BHV36" s="28"/>
      <c r="BHW36" s="7"/>
      <c r="BHX36" s="7"/>
      <c r="BHY36" s="6"/>
      <c r="BHZ36" s="6"/>
      <c r="BIA36" s="27"/>
      <c r="BIB36" s="27"/>
      <c r="BIC36" s="27"/>
      <c r="BID36" s="27"/>
      <c r="BIE36" s="28"/>
      <c r="BIF36" s="28"/>
      <c r="BIG36" s="28"/>
      <c r="BIH36" s="28"/>
      <c r="BII36" s="7"/>
      <c r="BIJ36" s="7"/>
      <c r="BIK36" s="6"/>
      <c r="BIL36" s="6"/>
      <c r="BIM36" s="27"/>
      <c r="BIN36" s="27"/>
      <c r="BIO36" s="27"/>
      <c r="BIP36" s="27"/>
      <c r="BIQ36" s="28"/>
      <c r="BIR36" s="28"/>
      <c r="BIS36" s="28"/>
      <c r="BIT36" s="28"/>
      <c r="BIU36" s="7"/>
      <c r="BIV36" s="7"/>
      <c r="BIW36" s="6"/>
      <c r="BIX36" s="6"/>
      <c r="BIY36" s="27"/>
      <c r="BIZ36" s="27"/>
      <c r="BJA36" s="27"/>
      <c r="BJB36" s="27"/>
      <c r="BJC36" s="28"/>
      <c r="BJD36" s="28"/>
      <c r="BJE36" s="28"/>
      <c r="BJF36" s="28"/>
      <c r="BJG36" s="7"/>
      <c r="BJH36" s="7"/>
      <c r="BJI36" s="6"/>
      <c r="BJJ36" s="6"/>
      <c r="BJK36" s="27"/>
      <c r="BJL36" s="27"/>
      <c r="BJM36" s="27"/>
      <c r="BJN36" s="27"/>
      <c r="BJO36" s="28"/>
      <c r="BJP36" s="28"/>
      <c r="BJQ36" s="28"/>
      <c r="BJR36" s="28"/>
      <c r="BJS36" s="7"/>
      <c r="BJT36" s="7"/>
      <c r="BJU36" s="6"/>
      <c r="BJV36" s="6"/>
      <c r="BJW36" s="27"/>
      <c r="BJX36" s="27"/>
      <c r="BJY36" s="27"/>
      <c r="BJZ36" s="27"/>
      <c r="BKA36" s="28"/>
      <c r="BKB36" s="28"/>
      <c r="BKC36" s="28"/>
      <c r="BKD36" s="28"/>
      <c r="BKE36" s="7"/>
      <c r="BKF36" s="7"/>
      <c r="BKG36" s="6"/>
      <c r="BKH36" s="6"/>
      <c r="BKI36" s="27"/>
      <c r="BKJ36" s="27"/>
      <c r="BKK36" s="27"/>
      <c r="BKL36" s="27"/>
      <c r="BKM36" s="28"/>
      <c r="BKN36" s="28"/>
      <c r="BKO36" s="28"/>
      <c r="BKP36" s="28"/>
      <c r="BKQ36" s="7"/>
      <c r="BKR36" s="7"/>
      <c r="BKS36" s="6"/>
      <c r="BKT36" s="6"/>
      <c r="BKU36" s="27"/>
      <c r="BKV36" s="27"/>
      <c r="BKW36" s="27"/>
      <c r="BKX36" s="27"/>
      <c r="BKY36" s="28"/>
      <c r="BKZ36" s="28"/>
      <c r="BLA36" s="28"/>
      <c r="BLB36" s="28"/>
      <c r="BLC36" s="7"/>
      <c r="BLD36" s="7"/>
      <c r="BLE36" s="6"/>
      <c r="BLF36" s="6"/>
      <c r="BLG36" s="27"/>
      <c r="BLH36" s="27"/>
      <c r="BLI36" s="27"/>
      <c r="BLJ36" s="27"/>
      <c r="BLK36" s="28"/>
      <c r="BLL36" s="28"/>
      <c r="BLM36" s="28"/>
      <c r="BLN36" s="28"/>
      <c r="BLO36" s="7"/>
      <c r="BLP36" s="7"/>
      <c r="BLQ36" s="6"/>
      <c r="BLR36" s="6"/>
      <c r="BLS36" s="27"/>
      <c r="BLT36" s="27"/>
      <c r="BLU36" s="27"/>
      <c r="BLV36" s="27"/>
      <c r="BLW36" s="28"/>
      <c r="BLX36" s="28"/>
      <c r="BLY36" s="28"/>
      <c r="BLZ36" s="28"/>
      <c r="BMA36" s="7"/>
      <c r="BMB36" s="7"/>
      <c r="BMC36" s="6"/>
      <c r="BMD36" s="6"/>
      <c r="BME36" s="27"/>
      <c r="BMF36" s="27"/>
      <c r="BMG36" s="27"/>
      <c r="BMH36" s="27"/>
      <c r="BMI36" s="28"/>
      <c r="BMJ36" s="28"/>
      <c r="BMK36" s="28"/>
      <c r="BML36" s="28"/>
      <c r="BMM36" s="7"/>
      <c r="BMN36" s="7"/>
      <c r="BMO36" s="6"/>
      <c r="BMP36" s="6"/>
      <c r="BMQ36" s="27"/>
      <c r="BMR36" s="27"/>
      <c r="BMS36" s="27"/>
      <c r="BMT36" s="27"/>
      <c r="BMU36" s="28"/>
      <c r="BMV36" s="28"/>
      <c r="BMW36" s="28"/>
      <c r="BMX36" s="28"/>
      <c r="BMY36" s="7"/>
      <c r="BMZ36" s="7"/>
      <c r="BNA36" s="6"/>
      <c r="BNB36" s="6"/>
      <c r="BNC36" s="27"/>
      <c r="BND36" s="27"/>
      <c r="BNE36" s="27"/>
      <c r="BNF36" s="27"/>
      <c r="BNG36" s="28"/>
      <c r="BNH36" s="28"/>
      <c r="BNI36" s="28"/>
      <c r="BNJ36" s="28"/>
      <c r="BNK36" s="7"/>
      <c r="BNL36" s="7"/>
      <c r="BNM36" s="6"/>
      <c r="BNN36" s="6"/>
      <c r="BNO36" s="27"/>
      <c r="BNP36" s="27"/>
      <c r="BNQ36" s="27"/>
      <c r="BNR36" s="27"/>
      <c r="BNS36" s="28"/>
      <c r="BNT36" s="28"/>
      <c r="BNU36" s="28"/>
      <c r="BNV36" s="28"/>
      <c r="BNW36" s="7"/>
      <c r="BNX36" s="7"/>
      <c r="BNY36" s="6"/>
      <c r="BNZ36" s="6"/>
      <c r="BOA36" s="27"/>
      <c r="BOB36" s="27"/>
      <c r="BOC36" s="27"/>
      <c r="BOD36" s="27"/>
      <c r="BOE36" s="28"/>
      <c r="BOF36" s="28"/>
      <c r="BOG36" s="28"/>
      <c r="BOH36" s="28"/>
      <c r="BOI36" s="7"/>
      <c r="BOJ36" s="7"/>
      <c r="BOK36" s="6"/>
      <c r="BOL36" s="6"/>
      <c r="BOM36" s="27"/>
      <c r="BON36" s="27"/>
      <c r="BOO36" s="27"/>
      <c r="BOP36" s="27"/>
      <c r="BOQ36" s="28"/>
      <c r="BOR36" s="28"/>
      <c r="BOS36" s="28"/>
      <c r="BOT36" s="28"/>
      <c r="BOU36" s="7"/>
      <c r="BOV36" s="7"/>
      <c r="BOW36" s="6"/>
      <c r="BOX36" s="6"/>
      <c r="BOY36" s="27"/>
      <c r="BOZ36" s="27"/>
      <c r="BPA36" s="27"/>
      <c r="BPB36" s="27"/>
      <c r="BPC36" s="28"/>
      <c r="BPD36" s="28"/>
      <c r="BPE36" s="28"/>
      <c r="BPF36" s="28"/>
      <c r="BPG36" s="7"/>
      <c r="BPH36" s="7"/>
      <c r="BPI36" s="6"/>
      <c r="BPJ36" s="6"/>
      <c r="BPK36" s="27"/>
      <c r="BPL36" s="27"/>
      <c r="BPM36" s="27"/>
      <c r="BPN36" s="27"/>
      <c r="BPO36" s="28"/>
      <c r="BPP36" s="28"/>
      <c r="BPQ36" s="28"/>
      <c r="BPR36" s="28"/>
      <c r="BPS36" s="7"/>
      <c r="BPT36" s="7"/>
      <c r="BPU36" s="6"/>
      <c r="BPV36" s="6"/>
      <c r="BPW36" s="27"/>
      <c r="BPX36" s="27"/>
      <c r="BPY36" s="27"/>
      <c r="BPZ36" s="27"/>
      <c r="BQA36" s="28"/>
      <c r="BQB36" s="28"/>
      <c r="BQC36" s="28"/>
      <c r="BQD36" s="28"/>
      <c r="BQE36" s="7"/>
      <c r="BQF36" s="7"/>
      <c r="BQG36" s="6"/>
      <c r="BQH36" s="6"/>
      <c r="BQI36" s="27"/>
      <c r="BQJ36" s="27"/>
      <c r="BQK36" s="27"/>
      <c r="BQL36" s="27"/>
      <c r="BQM36" s="28"/>
      <c r="BQN36" s="28"/>
      <c r="BQO36" s="28"/>
      <c r="BQP36" s="28"/>
      <c r="BQQ36" s="7"/>
      <c r="BQR36" s="7"/>
      <c r="BQS36" s="6"/>
      <c r="BQT36" s="6"/>
      <c r="BQU36" s="27"/>
      <c r="BQV36" s="27"/>
      <c r="BQW36" s="27"/>
      <c r="BQX36" s="27"/>
      <c r="BQY36" s="28"/>
      <c r="BQZ36" s="28"/>
      <c r="BRA36" s="28"/>
      <c r="BRB36" s="28"/>
      <c r="BRC36" s="7"/>
      <c r="BRD36" s="7"/>
      <c r="BRE36" s="6"/>
      <c r="BRF36" s="6"/>
      <c r="BRG36" s="27"/>
      <c r="BRH36" s="27"/>
      <c r="BRI36" s="27"/>
      <c r="BRJ36" s="27"/>
      <c r="BRK36" s="28"/>
      <c r="BRL36" s="28"/>
      <c r="BRM36" s="28"/>
      <c r="BRN36" s="28"/>
      <c r="BRO36" s="7"/>
      <c r="BRP36" s="7"/>
      <c r="BRQ36" s="6"/>
      <c r="BRR36" s="6"/>
      <c r="BRS36" s="27"/>
      <c r="BRT36" s="27"/>
      <c r="BRU36" s="27"/>
      <c r="BRV36" s="27"/>
      <c r="BRW36" s="28"/>
      <c r="BRX36" s="28"/>
      <c r="BRY36" s="28"/>
      <c r="BRZ36" s="28"/>
      <c r="BSA36" s="7"/>
      <c r="BSB36" s="7"/>
      <c r="BSC36" s="6"/>
      <c r="BSD36" s="6"/>
      <c r="BSE36" s="27"/>
      <c r="BSF36" s="27"/>
      <c r="BSG36" s="27"/>
      <c r="BSH36" s="27"/>
      <c r="BSI36" s="28"/>
      <c r="BSJ36" s="28"/>
      <c r="BSK36" s="28"/>
      <c r="BSL36" s="28"/>
      <c r="BSM36" s="7"/>
      <c r="BSN36" s="7"/>
      <c r="BSO36" s="6"/>
      <c r="BSP36" s="6"/>
      <c r="BSQ36" s="27"/>
      <c r="BSR36" s="27"/>
      <c r="BSS36" s="27"/>
      <c r="BST36" s="27"/>
      <c r="BSU36" s="28"/>
      <c r="BSV36" s="28"/>
      <c r="BSW36" s="28"/>
      <c r="BSX36" s="28"/>
      <c r="BSY36" s="7"/>
      <c r="BSZ36" s="7"/>
      <c r="BTA36" s="6"/>
      <c r="BTB36" s="6"/>
      <c r="BTC36" s="27"/>
      <c r="BTD36" s="27"/>
      <c r="BTE36" s="27"/>
      <c r="BTF36" s="27"/>
      <c r="BTG36" s="28"/>
      <c r="BTH36" s="28"/>
      <c r="BTI36" s="28"/>
      <c r="BTJ36" s="28"/>
      <c r="BTK36" s="7"/>
      <c r="BTL36" s="7"/>
      <c r="BTM36" s="6"/>
      <c r="BTN36" s="6"/>
      <c r="BTO36" s="27"/>
      <c r="BTP36" s="27"/>
      <c r="BTQ36" s="27"/>
      <c r="BTR36" s="27"/>
      <c r="BTS36" s="28"/>
      <c r="BTT36" s="28"/>
      <c r="BTU36" s="28"/>
      <c r="BTV36" s="28"/>
      <c r="BTW36" s="7"/>
      <c r="BTX36" s="7"/>
      <c r="BTY36" s="6"/>
      <c r="BTZ36" s="6"/>
      <c r="BUA36" s="27"/>
      <c r="BUB36" s="27"/>
      <c r="BUC36" s="27"/>
      <c r="BUD36" s="27"/>
      <c r="BUE36" s="28"/>
      <c r="BUF36" s="28"/>
      <c r="BUG36" s="28"/>
      <c r="BUH36" s="28"/>
      <c r="BUI36" s="7"/>
      <c r="BUJ36" s="7"/>
      <c r="BUK36" s="6"/>
      <c r="BUL36" s="6"/>
      <c r="BUM36" s="27"/>
      <c r="BUN36" s="27"/>
      <c r="BUO36" s="27"/>
      <c r="BUP36" s="27"/>
      <c r="BUQ36" s="28"/>
      <c r="BUR36" s="28"/>
      <c r="BUS36" s="28"/>
      <c r="BUT36" s="28"/>
      <c r="BUU36" s="7"/>
      <c r="BUV36" s="7"/>
      <c r="BUW36" s="6"/>
      <c r="BUX36" s="6"/>
      <c r="BUY36" s="27"/>
      <c r="BUZ36" s="27"/>
      <c r="BVA36" s="27"/>
      <c r="BVB36" s="27"/>
      <c r="BVC36" s="28"/>
      <c r="BVD36" s="28"/>
      <c r="BVE36" s="28"/>
      <c r="BVF36" s="28"/>
      <c r="BVG36" s="7"/>
      <c r="BVH36" s="7"/>
      <c r="BVI36" s="6"/>
      <c r="BVJ36" s="6"/>
      <c r="BVK36" s="27"/>
      <c r="BVL36" s="27"/>
      <c r="BVM36" s="27"/>
      <c r="BVN36" s="27"/>
      <c r="BVO36" s="28"/>
      <c r="BVP36" s="28"/>
      <c r="BVQ36" s="28"/>
      <c r="BVR36" s="28"/>
      <c r="BVS36" s="7"/>
      <c r="BVT36" s="7"/>
      <c r="BVU36" s="6"/>
      <c r="BVV36" s="6"/>
      <c r="BVW36" s="27"/>
      <c r="BVX36" s="27"/>
      <c r="BVY36" s="27"/>
      <c r="BVZ36" s="27"/>
      <c r="BWA36" s="28"/>
      <c r="BWB36" s="28"/>
      <c r="BWC36" s="28"/>
      <c r="BWD36" s="28"/>
      <c r="BWE36" s="7"/>
      <c r="BWF36" s="7"/>
      <c r="BWG36" s="6"/>
      <c r="BWH36" s="6"/>
      <c r="BWI36" s="27"/>
      <c r="BWJ36" s="27"/>
      <c r="BWK36" s="27"/>
      <c r="BWL36" s="27"/>
      <c r="BWM36" s="28"/>
      <c r="BWN36" s="28"/>
      <c r="BWO36" s="28"/>
      <c r="BWP36" s="28"/>
      <c r="BWQ36" s="7"/>
      <c r="BWR36" s="7"/>
      <c r="BWS36" s="6"/>
      <c r="BWT36" s="6"/>
      <c r="BWU36" s="27"/>
      <c r="BWV36" s="27"/>
      <c r="BWW36" s="27"/>
      <c r="BWX36" s="27"/>
      <c r="BWY36" s="28"/>
      <c r="BWZ36" s="28"/>
      <c r="BXA36" s="28"/>
      <c r="BXB36" s="28"/>
      <c r="BXC36" s="7"/>
      <c r="BXD36" s="7"/>
      <c r="BXE36" s="6"/>
      <c r="BXF36" s="6"/>
      <c r="BXG36" s="27"/>
      <c r="BXH36" s="27"/>
      <c r="BXI36" s="27"/>
      <c r="BXJ36" s="27"/>
      <c r="BXK36" s="28"/>
      <c r="BXL36" s="28"/>
      <c r="BXM36" s="28"/>
      <c r="BXN36" s="28"/>
      <c r="BXO36" s="7"/>
      <c r="BXP36" s="7"/>
      <c r="BXQ36" s="6"/>
      <c r="BXR36" s="6"/>
      <c r="BXS36" s="27"/>
      <c r="BXT36" s="27"/>
      <c r="BXU36" s="27"/>
      <c r="BXV36" s="27"/>
      <c r="BXW36" s="28"/>
      <c r="BXX36" s="28"/>
      <c r="BXY36" s="28"/>
      <c r="BXZ36" s="28"/>
      <c r="BYA36" s="7"/>
      <c r="BYB36" s="7"/>
      <c r="BYC36" s="6"/>
      <c r="BYD36" s="6"/>
      <c r="BYE36" s="27"/>
      <c r="BYF36" s="27"/>
      <c r="BYG36" s="27"/>
      <c r="BYH36" s="27"/>
      <c r="BYI36" s="28"/>
      <c r="BYJ36" s="28"/>
      <c r="BYK36" s="28"/>
      <c r="BYL36" s="28"/>
      <c r="BYM36" s="7"/>
      <c r="BYN36" s="7"/>
      <c r="BYO36" s="6"/>
      <c r="BYP36" s="6"/>
      <c r="BYQ36" s="27"/>
      <c r="BYR36" s="27"/>
      <c r="BYS36" s="27"/>
      <c r="BYT36" s="27"/>
      <c r="BYU36" s="28"/>
      <c r="BYV36" s="28"/>
      <c r="BYW36" s="28"/>
      <c r="BYX36" s="28"/>
      <c r="BYY36" s="7"/>
      <c r="BYZ36" s="7"/>
      <c r="BZA36" s="6"/>
      <c r="BZB36" s="6"/>
      <c r="BZC36" s="27"/>
      <c r="BZD36" s="27"/>
      <c r="BZE36" s="27"/>
      <c r="BZF36" s="27"/>
      <c r="BZG36" s="28"/>
      <c r="BZH36" s="28"/>
      <c r="BZI36" s="28"/>
      <c r="BZJ36" s="28"/>
      <c r="BZK36" s="7"/>
      <c r="BZL36" s="7"/>
      <c r="BZM36" s="6"/>
      <c r="BZN36" s="6"/>
      <c r="BZO36" s="27"/>
      <c r="BZP36" s="27"/>
      <c r="BZQ36" s="27"/>
      <c r="BZR36" s="27"/>
      <c r="BZS36" s="28"/>
      <c r="BZT36" s="28"/>
      <c r="BZU36" s="28"/>
      <c r="BZV36" s="28"/>
      <c r="BZW36" s="7"/>
      <c r="BZX36" s="7"/>
      <c r="BZY36" s="6"/>
      <c r="BZZ36" s="6"/>
      <c r="CAA36" s="27"/>
      <c r="CAB36" s="27"/>
      <c r="CAC36" s="27"/>
      <c r="CAD36" s="27"/>
      <c r="CAE36" s="28"/>
      <c r="CAF36" s="28"/>
      <c r="CAG36" s="28"/>
      <c r="CAH36" s="28"/>
      <c r="CAI36" s="7"/>
      <c r="CAJ36" s="7"/>
      <c r="CAK36" s="6"/>
      <c r="CAL36" s="6"/>
      <c r="CAM36" s="27"/>
      <c r="CAN36" s="27"/>
      <c r="CAO36" s="27"/>
      <c r="CAP36" s="27"/>
      <c r="CAQ36" s="28"/>
      <c r="CAR36" s="28"/>
      <c r="CAS36" s="28"/>
      <c r="CAT36" s="28"/>
      <c r="CAU36" s="7"/>
      <c r="CAV36" s="7"/>
      <c r="CAW36" s="6"/>
      <c r="CAX36" s="6"/>
      <c r="CAY36" s="27"/>
      <c r="CAZ36" s="27"/>
      <c r="CBA36" s="27"/>
      <c r="CBB36" s="27"/>
      <c r="CBC36" s="28"/>
      <c r="CBD36" s="28"/>
      <c r="CBE36" s="28"/>
      <c r="CBF36" s="28"/>
      <c r="CBG36" s="7"/>
      <c r="CBH36" s="7"/>
      <c r="CBI36" s="6"/>
      <c r="CBJ36" s="6"/>
      <c r="CBK36" s="27"/>
      <c r="CBL36" s="27"/>
      <c r="CBM36" s="27"/>
      <c r="CBN36" s="27"/>
      <c r="CBO36" s="28"/>
      <c r="CBP36" s="28"/>
      <c r="CBQ36" s="28"/>
      <c r="CBR36" s="28"/>
      <c r="CBS36" s="7"/>
      <c r="CBT36" s="7"/>
      <c r="CBU36" s="6"/>
      <c r="CBV36" s="6"/>
      <c r="CBW36" s="27"/>
      <c r="CBX36" s="27"/>
      <c r="CBY36" s="27"/>
      <c r="CBZ36" s="27"/>
      <c r="CCA36" s="28"/>
      <c r="CCB36" s="28"/>
      <c r="CCC36" s="28"/>
      <c r="CCD36" s="28"/>
      <c r="CCE36" s="7"/>
      <c r="CCF36" s="7"/>
      <c r="CCG36" s="6"/>
      <c r="CCH36" s="6"/>
      <c r="CCI36" s="27"/>
      <c r="CCJ36" s="27"/>
      <c r="CCK36" s="27"/>
      <c r="CCL36" s="27"/>
      <c r="CCM36" s="28"/>
      <c r="CCN36" s="28"/>
      <c r="CCO36" s="28"/>
      <c r="CCP36" s="28"/>
      <c r="CCQ36" s="7"/>
      <c r="CCR36" s="7"/>
      <c r="CCS36" s="6"/>
      <c r="CCT36" s="6"/>
      <c r="CCU36" s="27"/>
      <c r="CCV36" s="27"/>
      <c r="CCW36" s="27"/>
      <c r="CCX36" s="27"/>
      <c r="CCY36" s="28"/>
      <c r="CCZ36" s="28"/>
      <c r="CDA36" s="28"/>
      <c r="CDB36" s="28"/>
      <c r="CDC36" s="7"/>
      <c r="CDD36" s="7"/>
      <c r="CDE36" s="6"/>
      <c r="CDF36" s="6"/>
      <c r="CDG36" s="27"/>
      <c r="CDH36" s="27"/>
      <c r="CDI36" s="27"/>
      <c r="CDJ36" s="27"/>
      <c r="CDK36" s="28"/>
      <c r="CDL36" s="28"/>
      <c r="CDM36" s="28"/>
      <c r="CDN36" s="28"/>
      <c r="CDO36" s="7"/>
      <c r="CDP36" s="7"/>
      <c r="CDQ36" s="6"/>
      <c r="CDR36" s="6"/>
      <c r="CDS36" s="27"/>
      <c r="CDT36" s="27"/>
      <c r="CDU36" s="27"/>
      <c r="CDV36" s="27"/>
      <c r="CDW36" s="28"/>
      <c r="CDX36" s="28"/>
      <c r="CDY36" s="28"/>
      <c r="CDZ36" s="28"/>
      <c r="CEA36" s="7"/>
      <c r="CEB36" s="7"/>
      <c r="CEC36" s="6"/>
      <c r="CED36" s="6"/>
      <c r="CEE36" s="27"/>
      <c r="CEF36" s="27"/>
      <c r="CEG36" s="27"/>
      <c r="CEH36" s="27"/>
      <c r="CEI36" s="28"/>
      <c r="CEJ36" s="28"/>
      <c r="CEK36" s="28"/>
      <c r="CEL36" s="28"/>
      <c r="CEM36" s="7"/>
      <c r="CEN36" s="7"/>
      <c r="CEO36" s="6"/>
      <c r="CEP36" s="6"/>
      <c r="CEQ36" s="27"/>
      <c r="CER36" s="27"/>
      <c r="CES36" s="27"/>
      <c r="CET36" s="27"/>
      <c r="CEU36" s="28"/>
      <c r="CEV36" s="28"/>
      <c r="CEW36" s="28"/>
      <c r="CEX36" s="28"/>
      <c r="CEY36" s="7"/>
      <c r="CEZ36" s="7"/>
      <c r="CFA36" s="6"/>
      <c r="CFB36" s="6"/>
      <c r="CFC36" s="27"/>
      <c r="CFD36" s="27"/>
      <c r="CFE36" s="27"/>
      <c r="CFF36" s="27"/>
      <c r="CFG36" s="28"/>
      <c r="CFH36" s="28"/>
      <c r="CFI36" s="28"/>
      <c r="CFJ36" s="28"/>
      <c r="CFK36" s="7"/>
      <c r="CFL36" s="7"/>
      <c r="CFM36" s="6"/>
      <c r="CFN36" s="6"/>
      <c r="CFO36" s="27"/>
      <c r="CFP36" s="27"/>
      <c r="CFQ36" s="27"/>
      <c r="CFR36" s="27"/>
      <c r="CFS36" s="28"/>
      <c r="CFT36" s="28"/>
      <c r="CFU36" s="28"/>
      <c r="CFV36" s="28"/>
      <c r="CFW36" s="7"/>
      <c r="CFX36" s="7"/>
      <c r="CFY36" s="6"/>
      <c r="CFZ36" s="6"/>
      <c r="CGA36" s="27"/>
      <c r="CGB36" s="27"/>
      <c r="CGC36" s="27"/>
      <c r="CGD36" s="27"/>
      <c r="CGE36" s="28"/>
      <c r="CGF36" s="28"/>
      <c r="CGG36" s="28"/>
      <c r="CGH36" s="28"/>
      <c r="CGI36" s="7"/>
      <c r="CGJ36" s="7"/>
      <c r="CGK36" s="6"/>
      <c r="CGL36" s="6"/>
      <c r="CGM36" s="27"/>
      <c r="CGN36" s="27"/>
      <c r="CGO36" s="27"/>
      <c r="CGP36" s="27"/>
      <c r="CGQ36" s="28"/>
      <c r="CGR36" s="28"/>
      <c r="CGS36" s="28"/>
      <c r="CGT36" s="28"/>
      <c r="CGU36" s="7"/>
      <c r="CGV36" s="7"/>
      <c r="CGW36" s="6"/>
      <c r="CGX36" s="6"/>
      <c r="CGY36" s="27"/>
      <c r="CGZ36" s="27"/>
      <c r="CHA36" s="27"/>
      <c r="CHB36" s="27"/>
      <c r="CHC36" s="28"/>
      <c r="CHD36" s="28"/>
      <c r="CHE36" s="28"/>
      <c r="CHF36" s="28"/>
      <c r="CHG36" s="7"/>
      <c r="CHH36" s="7"/>
      <c r="CHI36" s="6"/>
      <c r="CHJ36" s="6"/>
      <c r="CHK36" s="27"/>
      <c r="CHL36" s="27"/>
      <c r="CHM36" s="27"/>
      <c r="CHN36" s="27"/>
      <c r="CHO36" s="28"/>
      <c r="CHP36" s="28"/>
      <c r="CHQ36" s="28"/>
      <c r="CHR36" s="28"/>
      <c r="CHS36" s="7"/>
      <c r="CHT36" s="7"/>
      <c r="CHU36" s="6"/>
      <c r="CHV36" s="6"/>
      <c r="CHW36" s="27"/>
      <c r="CHX36" s="27"/>
      <c r="CHY36" s="27"/>
      <c r="CHZ36" s="27"/>
      <c r="CIA36" s="28"/>
      <c r="CIB36" s="28"/>
      <c r="CIC36" s="28"/>
      <c r="CID36" s="28"/>
      <c r="CIE36" s="7"/>
      <c r="CIF36" s="7"/>
      <c r="CIG36" s="6"/>
      <c r="CIH36" s="6"/>
      <c r="CII36" s="27"/>
      <c r="CIJ36" s="27"/>
      <c r="CIK36" s="27"/>
      <c r="CIL36" s="27"/>
      <c r="CIM36" s="28"/>
      <c r="CIN36" s="28"/>
      <c r="CIO36" s="28"/>
      <c r="CIP36" s="28"/>
      <c r="CIQ36" s="7"/>
      <c r="CIR36" s="7"/>
      <c r="CIS36" s="6"/>
      <c r="CIT36" s="6"/>
      <c r="CIU36" s="27"/>
      <c r="CIV36" s="27"/>
      <c r="CIW36" s="27"/>
      <c r="CIX36" s="27"/>
      <c r="CIY36" s="28"/>
      <c r="CIZ36" s="28"/>
      <c r="CJA36" s="28"/>
      <c r="CJB36" s="28"/>
      <c r="CJC36" s="7"/>
      <c r="CJD36" s="7"/>
      <c r="CJE36" s="6"/>
      <c r="CJF36" s="6"/>
      <c r="CJG36" s="27"/>
      <c r="CJH36" s="27"/>
      <c r="CJI36" s="27"/>
      <c r="CJJ36" s="27"/>
      <c r="CJK36" s="28"/>
      <c r="CJL36" s="28"/>
      <c r="CJM36" s="28"/>
      <c r="CJN36" s="28"/>
      <c r="CJO36" s="7"/>
      <c r="CJP36" s="7"/>
      <c r="CJQ36" s="6"/>
      <c r="CJR36" s="6"/>
      <c r="CJS36" s="27"/>
      <c r="CJT36" s="27"/>
      <c r="CJU36" s="27"/>
      <c r="CJV36" s="27"/>
      <c r="CJW36" s="28"/>
      <c r="CJX36" s="28"/>
      <c r="CJY36" s="28"/>
      <c r="CJZ36" s="28"/>
      <c r="CKA36" s="7"/>
      <c r="CKB36" s="7"/>
      <c r="CKC36" s="6"/>
      <c r="CKD36" s="6"/>
      <c r="CKE36" s="27"/>
      <c r="CKF36" s="27"/>
      <c r="CKG36" s="27"/>
      <c r="CKH36" s="27"/>
      <c r="CKI36" s="28"/>
      <c r="CKJ36" s="28"/>
      <c r="CKK36" s="28"/>
      <c r="CKL36" s="28"/>
      <c r="CKM36" s="7"/>
      <c r="CKN36" s="7"/>
      <c r="CKO36" s="6"/>
      <c r="CKP36" s="6"/>
      <c r="CKQ36" s="27"/>
      <c r="CKR36" s="27"/>
      <c r="CKS36" s="27"/>
      <c r="CKT36" s="27"/>
      <c r="CKU36" s="28"/>
      <c r="CKV36" s="28"/>
      <c r="CKW36" s="28"/>
      <c r="CKX36" s="28"/>
      <c r="CKY36" s="7"/>
      <c r="CKZ36" s="7"/>
      <c r="CLA36" s="6"/>
      <c r="CLB36" s="6"/>
      <c r="CLC36" s="27"/>
      <c r="CLD36" s="27"/>
      <c r="CLE36" s="27"/>
      <c r="CLF36" s="27"/>
      <c r="CLG36" s="28"/>
      <c r="CLH36" s="28"/>
      <c r="CLI36" s="28"/>
      <c r="CLJ36" s="28"/>
      <c r="CLK36" s="7"/>
      <c r="CLL36" s="7"/>
      <c r="CLM36" s="6"/>
      <c r="CLN36" s="6"/>
      <c r="CLO36" s="27"/>
      <c r="CLP36" s="27"/>
      <c r="CLQ36" s="27"/>
      <c r="CLR36" s="27"/>
      <c r="CLS36" s="28"/>
      <c r="CLT36" s="28"/>
      <c r="CLU36" s="28"/>
      <c r="CLV36" s="28"/>
      <c r="CLW36" s="7"/>
      <c r="CLX36" s="7"/>
      <c r="CLY36" s="6"/>
      <c r="CLZ36" s="6"/>
      <c r="CMA36" s="27"/>
      <c r="CMB36" s="27"/>
      <c r="CMC36" s="27"/>
      <c r="CMD36" s="27"/>
      <c r="CME36" s="28"/>
      <c r="CMF36" s="28"/>
      <c r="CMG36" s="28"/>
      <c r="CMH36" s="28"/>
      <c r="CMI36" s="7"/>
      <c r="CMJ36" s="7"/>
      <c r="CMK36" s="6"/>
      <c r="CML36" s="6"/>
      <c r="CMM36" s="27"/>
      <c r="CMN36" s="27"/>
      <c r="CMO36" s="27"/>
      <c r="CMP36" s="27"/>
      <c r="CMQ36" s="28"/>
      <c r="CMR36" s="28"/>
      <c r="CMS36" s="28"/>
      <c r="CMT36" s="28"/>
      <c r="CMU36" s="7"/>
      <c r="CMV36" s="7"/>
      <c r="CMW36" s="6"/>
      <c r="CMX36" s="6"/>
      <c r="CMY36" s="27"/>
      <c r="CMZ36" s="27"/>
      <c r="CNA36" s="27"/>
      <c r="CNB36" s="27"/>
      <c r="CNC36" s="28"/>
      <c r="CND36" s="28"/>
      <c r="CNE36" s="28"/>
      <c r="CNF36" s="28"/>
      <c r="CNG36" s="7"/>
      <c r="CNH36" s="7"/>
      <c r="CNI36" s="6"/>
      <c r="CNJ36" s="6"/>
      <c r="CNK36" s="27"/>
      <c r="CNL36" s="27"/>
      <c r="CNM36" s="27"/>
      <c r="CNN36" s="27"/>
      <c r="CNO36" s="28"/>
      <c r="CNP36" s="28"/>
      <c r="CNQ36" s="28"/>
      <c r="CNR36" s="28"/>
      <c r="CNS36" s="7"/>
      <c r="CNT36" s="7"/>
      <c r="CNU36" s="6"/>
      <c r="CNV36" s="6"/>
      <c r="CNW36" s="27"/>
      <c r="CNX36" s="27"/>
      <c r="CNY36" s="27"/>
      <c r="CNZ36" s="27"/>
      <c r="COA36" s="28"/>
      <c r="COB36" s="28"/>
      <c r="COC36" s="28"/>
      <c r="COD36" s="28"/>
      <c r="COE36" s="7"/>
      <c r="COF36" s="7"/>
      <c r="COG36" s="6"/>
      <c r="COH36" s="6"/>
      <c r="COI36" s="27"/>
      <c r="COJ36" s="27"/>
      <c r="COK36" s="27"/>
      <c r="COL36" s="27"/>
      <c r="COM36" s="28"/>
      <c r="CON36" s="28"/>
      <c r="COO36" s="28"/>
      <c r="COP36" s="28"/>
      <c r="COQ36" s="7"/>
      <c r="COR36" s="7"/>
      <c r="COS36" s="6"/>
      <c r="COT36" s="6"/>
      <c r="COU36" s="27"/>
      <c r="COV36" s="27"/>
      <c r="COW36" s="27"/>
      <c r="COX36" s="27"/>
      <c r="COY36" s="28"/>
      <c r="COZ36" s="28"/>
      <c r="CPA36" s="28"/>
      <c r="CPB36" s="28"/>
      <c r="CPC36" s="7"/>
      <c r="CPD36" s="7"/>
      <c r="CPE36" s="6"/>
      <c r="CPF36" s="6"/>
      <c r="CPG36" s="27"/>
      <c r="CPH36" s="27"/>
      <c r="CPI36" s="27"/>
      <c r="CPJ36" s="27"/>
      <c r="CPK36" s="28"/>
      <c r="CPL36" s="28"/>
      <c r="CPM36" s="28"/>
      <c r="CPN36" s="28"/>
      <c r="CPO36" s="7"/>
      <c r="CPP36" s="7"/>
      <c r="CPQ36" s="6"/>
      <c r="CPR36" s="6"/>
      <c r="CPS36" s="27"/>
      <c r="CPT36" s="27"/>
      <c r="CPU36" s="27"/>
      <c r="CPV36" s="27"/>
      <c r="CPW36" s="28"/>
      <c r="CPX36" s="28"/>
      <c r="CPY36" s="28"/>
      <c r="CPZ36" s="28"/>
      <c r="CQA36" s="7"/>
      <c r="CQB36" s="7"/>
      <c r="CQC36" s="6"/>
      <c r="CQD36" s="6"/>
      <c r="CQE36" s="27"/>
      <c r="CQF36" s="27"/>
      <c r="CQG36" s="27"/>
      <c r="CQH36" s="27"/>
      <c r="CQI36" s="28"/>
      <c r="CQJ36" s="28"/>
      <c r="CQK36" s="28"/>
      <c r="CQL36" s="28"/>
      <c r="CQM36" s="7"/>
      <c r="CQN36" s="7"/>
      <c r="CQO36" s="6"/>
      <c r="CQP36" s="6"/>
      <c r="CQQ36" s="27"/>
      <c r="CQR36" s="27"/>
      <c r="CQS36" s="27"/>
      <c r="CQT36" s="27"/>
      <c r="CQU36" s="28"/>
      <c r="CQV36" s="28"/>
      <c r="CQW36" s="28"/>
      <c r="CQX36" s="28"/>
      <c r="CQY36" s="7"/>
      <c r="CQZ36" s="7"/>
      <c r="CRA36" s="6"/>
      <c r="CRB36" s="6"/>
      <c r="CRC36" s="27"/>
      <c r="CRD36" s="27"/>
      <c r="CRE36" s="27"/>
      <c r="CRF36" s="27"/>
      <c r="CRG36" s="28"/>
      <c r="CRH36" s="28"/>
      <c r="CRI36" s="28"/>
      <c r="CRJ36" s="28"/>
      <c r="CRK36" s="7"/>
      <c r="CRL36" s="7"/>
      <c r="CRM36" s="6"/>
      <c r="CRN36" s="6"/>
      <c r="CRO36" s="27"/>
      <c r="CRP36" s="27"/>
      <c r="CRQ36" s="27"/>
      <c r="CRR36" s="27"/>
      <c r="CRS36" s="28"/>
      <c r="CRT36" s="28"/>
      <c r="CRU36" s="28"/>
      <c r="CRV36" s="28"/>
      <c r="CRW36" s="7"/>
      <c r="CRX36" s="7"/>
      <c r="CRY36" s="6"/>
      <c r="CRZ36" s="6"/>
      <c r="CSA36" s="27"/>
      <c r="CSB36" s="27"/>
      <c r="CSC36" s="27"/>
      <c r="CSD36" s="27"/>
      <c r="CSE36" s="28"/>
      <c r="CSF36" s="28"/>
      <c r="CSG36" s="28"/>
      <c r="CSH36" s="28"/>
      <c r="CSI36" s="7"/>
      <c r="CSJ36" s="7"/>
      <c r="CSK36" s="6"/>
      <c r="CSL36" s="6"/>
      <c r="CSM36" s="27"/>
      <c r="CSN36" s="27"/>
      <c r="CSO36" s="27"/>
      <c r="CSP36" s="27"/>
      <c r="CSQ36" s="28"/>
      <c r="CSR36" s="28"/>
      <c r="CSS36" s="28"/>
      <c r="CST36" s="28"/>
      <c r="CSU36" s="7"/>
      <c r="CSV36" s="7"/>
      <c r="CSW36" s="6"/>
      <c r="CSX36" s="6"/>
      <c r="CSY36" s="27"/>
      <c r="CSZ36" s="27"/>
      <c r="CTA36" s="27"/>
      <c r="CTB36" s="27"/>
      <c r="CTC36" s="28"/>
      <c r="CTD36" s="28"/>
      <c r="CTE36" s="28"/>
      <c r="CTF36" s="28"/>
      <c r="CTG36" s="7"/>
      <c r="CTH36" s="7"/>
      <c r="CTI36" s="6"/>
      <c r="CTJ36" s="6"/>
      <c r="CTK36" s="27"/>
      <c r="CTL36" s="27"/>
      <c r="CTM36" s="27"/>
      <c r="CTN36" s="27"/>
      <c r="CTO36" s="28"/>
      <c r="CTP36" s="28"/>
      <c r="CTQ36" s="28"/>
      <c r="CTR36" s="28"/>
      <c r="CTS36" s="7"/>
      <c r="CTT36" s="7"/>
      <c r="CTU36" s="6"/>
      <c r="CTV36" s="6"/>
      <c r="CTW36" s="27"/>
      <c r="CTX36" s="27"/>
      <c r="CTY36" s="27"/>
      <c r="CTZ36" s="27"/>
      <c r="CUA36" s="28"/>
      <c r="CUB36" s="28"/>
      <c r="CUC36" s="28"/>
      <c r="CUD36" s="28"/>
      <c r="CUE36" s="7"/>
      <c r="CUF36" s="7"/>
      <c r="CUG36" s="6"/>
      <c r="CUH36" s="6"/>
      <c r="CUI36" s="27"/>
      <c r="CUJ36" s="27"/>
      <c r="CUK36" s="27"/>
      <c r="CUL36" s="27"/>
      <c r="CUM36" s="28"/>
      <c r="CUN36" s="28"/>
      <c r="CUO36" s="28"/>
      <c r="CUP36" s="28"/>
      <c r="CUQ36" s="7"/>
      <c r="CUR36" s="7"/>
      <c r="CUS36" s="6"/>
      <c r="CUT36" s="6"/>
      <c r="CUU36" s="27"/>
      <c r="CUV36" s="27"/>
      <c r="CUW36" s="27"/>
      <c r="CUX36" s="27"/>
      <c r="CUY36" s="28"/>
      <c r="CUZ36" s="28"/>
      <c r="CVA36" s="28"/>
      <c r="CVB36" s="28"/>
      <c r="CVC36" s="7"/>
      <c r="CVD36" s="7"/>
      <c r="CVE36" s="6"/>
      <c r="CVF36" s="6"/>
      <c r="CVG36" s="27"/>
      <c r="CVH36" s="27"/>
      <c r="CVI36" s="27"/>
      <c r="CVJ36" s="27"/>
      <c r="CVK36" s="28"/>
      <c r="CVL36" s="28"/>
      <c r="CVM36" s="28"/>
      <c r="CVN36" s="28"/>
      <c r="CVO36" s="7"/>
      <c r="CVP36" s="7"/>
      <c r="CVQ36" s="6"/>
      <c r="CVR36" s="6"/>
      <c r="CVS36" s="27"/>
      <c r="CVT36" s="27"/>
      <c r="CVU36" s="27"/>
      <c r="CVV36" s="27"/>
      <c r="CVW36" s="28"/>
      <c r="CVX36" s="28"/>
      <c r="CVY36" s="28"/>
      <c r="CVZ36" s="28"/>
      <c r="CWA36" s="7"/>
      <c r="CWB36" s="7"/>
      <c r="CWC36" s="6"/>
      <c r="CWD36" s="6"/>
      <c r="CWE36" s="27"/>
      <c r="CWF36" s="27"/>
      <c r="CWG36" s="27"/>
      <c r="CWH36" s="27"/>
      <c r="CWI36" s="28"/>
      <c r="CWJ36" s="28"/>
      <c r="CWK36" s="28"/>
      <c r="CWL36" s="28"/>
      <c r="CWM36" s="7"/>
      <c r="CWN36" s="7"/>
      <c r="CWO36" s="6"/>
      <c r="CWP36" s="6"/>
      <c r="CWQ36" s="27"/>
      <c r="CWR36" s="27"/>
      <c r="CWS36" s="27"/>
      <c r="CWT36" s="27"/>
      <c r="CWU36" s="28"/>
      <c r="CWV36" s="28"/>
      <c r="CWW36" s="28"/>
      <c r="CWX36" s="28"/>
      <c r="CWY36" s="7"/>
      <c r="CWZ36" s="7"/>
      <c r="CXA36" s="6"/>
      <c r="CXB36" s="6"/>
      <c r="CXC36" s="27"/>
      <c r="CXD36" s="27"/>
      <c r="CXE36" s="27"/>
      <c r="CXF36" s="27"/>
      <c r="CXG36" s="28"/>
      <c r="CXH36" s="28"/>
      <c r="CXI36" s="28"/>
      <c r="CXJ36" s="28"/>
      <c r="CXK36" s="7"/>
      <c r="CXL36" s="7"/>
      <c r="CXM36" s="6"/>
      <c r="CXN36" s="6"/>
      <c r="CXO36" s="27"/>
      <c r="CXP36" s="27"/>
      <c r="CXQ36" s="27"/>
      <c r="CXR36" s="27"/>
      <c r="CXS36" s="28"/>
      <c r="CXT36" s="28"/>
      <c r="CXU36" s="28"/>
      <c r="CXV36" s="28"/>
      <c r="CXW36" s="7"/>
      <c r="CXX36" s="7"/>
      <c r="CXY36" s="6"/>
      <c r="CXZ36" s="6"/>
      <c r="CYA36" s="27"/>
      <c r="CYB36" s="27"/>
      <c r="CYC36" s="27"/>
      <c r="CYD36" s="27"/>
      <c r="CYE36" s="28"/>
      <c r="CYF36" s="28"/>
      <c r="CYG36" s="28"/>
      <c r="CYH36" s="28"/>
      <c r="CYI36" s="7"/>
      <c r="CYJ36" s="7"/>
      <c r="CYK36" s="6"/>
      <c r="CYL36" s="6"/>
      <c r="CYM36" s="27"/>
      <c r="CYN36" s="27"/>
      <c r="CYO36" s="27"/>
      <c r="CYP36" s="27"/>
      <c r="CYQ36" s="28"/>
      <c r="CYR36" s="28"/>
      <c r="CYS36" s="28"/>
      <c r="CYT36" s="28"/>
      <c r="CYU36" s="7"/>
      <c r="CYV36" s="7"/>
      <c r="CYW36" s="6"/>
      <c r="CYX36" s="6"/>
      <c r="CYY36" s="27"/>
      <c r="CYZ36" s="27"/>
      <c r="CZA36" s="27"/>
      <c r="CZB36" s="27"/>
      <c r="CZC36" s="28"/>
      <c r="CZD36" s="28"/>
      <c r="CZE36" s="28"/>
      <c r="CZF36" s="28"/>
      <c r="CZG36" s="7"/>
      <c r="CZH36" s="7"/>
      <c r="CZI36" s="6"/>
      <c r="CZJ36" s="6"/>
      <c r="CZK36" s="27"/>
      <c r="CZL36" s="27"/>
      <c r="CZM36" s="27"/>
      <c r="CZN36" s="27"/>
      <c r="CZO36" s="28"/>
      <c r="CZP36" s="28"/>
      <c r="CZQ36" s="28"/>
      <c r="CZR36" s="28"/>
      <c r="CZS36" s="7"/>
      <c r="CZT36" s="7"/>
      <c r="CZU36" s="6"/>
      <c r="CZV36" s="6"/>
      <c r="CZW36" s="27"/>
      <c r="CZX36" s="27"/>
      <c r="CZY36" s="27"/>
      <c r="CZZ36" s="27"/>
      <c r="DAA36" s="28"/>
      <c r="DAB36" s="28"/>
      <c r="DAC36" s="28"/>
      <c r="DAD36" s="28"/>
      <c r="DAE36" s="7"/>
      <c r="DAF36" s="7"/>
      <c r="DAG36" s="6"/>
      <c r="DAH36" s="6"/>
      <c r="DAI36" s="27"/>
      <c r="DAJ36" s="27"/>
      <c r="DAK36" s="27"/>
      <c r="DAL36" s="27"/>
      <c r="DAM36" s="28"/>
      <c r="DAN36" s="28"/>
      <c r="DAO36" s="28"/>
      <c r="DAP36" s="28"/>
      <c r="DAQ36" s="7"/>
      <c r="DAR36" s="7"/>
      <c r="DAS36" s="6"/>
      <c r="DAT36" s="6"/>
      <c r="DAU36" s="27"/>
      <c r="DAV36" s="27"/>
      <c r="DAW36" s="27"/>
      <c r="DAX36" s="27"/>
      <c r="DAY36" s="28"/>
      <c r="DAZ36" s="28"/>
      <c r="DBA36" s="28"/>
      <c r="DBB36" s="28"/>
      <c r="DBC36" s="7"/>
      <c r="DBD36" s="7"/>
      <c r="DBE36" s="6"/>
      <c r="DBF36" s="6"/>
      <c r="DBG36" s="27"/>
      <c r="DBH36" s="27"/>
      <c r="DBI36" s="27"/>
      <c r="DBJ36" s="27"/>
      <c r="DBK36" s="28"/>
      <c r="DBL36" s="28"/>
      <c r="DBM36" s="28"/>
      <c r="DBN36" s="28"/>
      <c r="DBO36" s="7"/>
      <c r="DBP36" s="7"/>
      <c r="DBQ36" s="6"/>
      <c r="DBR36" s="6"/>
      <c r="DBS36" s="27"/>
      <c r="DBT36" s="27"/>
      <c r="DBU36" s="27"/>
      <c r="DBV36" s="27"/>
      <c r="DBW36" s="28"/>
      <c r="DBX36" s="28"/>
      <c r="DBY36" s="28"/>
      <c r="DBZ36" s="28"/>
      <c r="DCA36" s="7"/>
      <c r="DCB36" s="7"/>
      <c r="DCC36" s="6"/>
      <c r="DCD36" s="6"/>
      <c r="DCE36" s="27"/>
      <c r="DCF36" s="27"/>
      <c r="DCG36" s="27"/>
      <c r="DCH36" s="27"/>
      <c r="DCI36" s="28"/>
      <c r="DCJ36" s="28"/>
      <c r="DCK36" s="28"/>
      <c r="DCL36" s="28"/>
      <c r="DCM36" s="7"/>
      <c r="DCN36" s="7"/>
      <c r="DCO36" s="6"/>
      <c r="DCP36" s="6"/>
      <c r="DCQ36" s="27"/>
      <c r="DCR36" s="27"/>
      <c r="DCS36" s="27"/>
      <c r="DCT36" s="27"/>
      <c r="DCU36" s="28"/>
      <c r="DCV36" s="28"/>
      <c r="DCW36" s="28"/>
      <c r="DCX36" s="28"/>
      <c r="DCY36" s="7"/>
      <c r="DCZ36" s="7"/>
      <c r="DDA36" s="6"/>
      <c r="DDB36" s="6"/>
      <c r="DDC36" s="27"/>
      <c r="DDD36" s="27"/>
      <c r="DDE36" s="27"/>
      <c r="DDF36" s="27"/>
      <c r="DDG36" s="28"/>
      <c r="DDH36" s="28"/>
      <c r="DDI36" s="28"/>
      <c r="DDJ36" s="28"/>
      <c r="DDK36" s="7"/>
      <c r="DDL36" s="7"/>
      <c r="DDM36" s="6"/>
      <c r="DDN36" s="6"/>
      <c r="DDO36" s="27"/>
      <c r="DDP36" s="27"/>
      <c r="DDQ36" s="27"/>
      <c r="DDR36" s="27"/>
      <c r="DDS36" s="28"/>
      <c r="DDT36" s="28"/>
      <c r="DDU36" s="28"/>
      <c r="DDV36" s="28"/>
      <c r="DDW36" s="7"/>
      <c r="DDX36" s="7"/>
      <c r="DDY36" s="6"/>
      <c r="DDZ36" s="6"/>
      <c r="DEA36" s="27"/>
      <c r="DEB36" s="27"/>
      <c r="DEC36" s="27"/>
      <c r="DED36" s="27"/>
      <c r="DEE36" s="28"/>
      <c r="DEF36" s="28"/>
      <c r="DEG36" s="28"/>
      <c r="DEH36" s="28"/>
      <c r="DEI36" s="7"/>
      <c r="DEJ36" s="7"/>
      <c r="DEK36" s="6"/>
      <c r="DEL36" s="6"/>
      <c r="DEM36" s="27"/>
      <c r="DEN36" s="27"/>
      <c r="DEO36" s="27"/>
      <c r="DEP36" s="27"/>
      <c r="DEQ36" s="28"/>
      <c r="DER36" s="28"/>
      <c r="DES36" s="28"/>
      <c r="DET36" s="28"/>
      <c r="DEU36" s="7"/>
      <c r="DEV36" s="7"/>
      <c r="DEW36" s="6"/>
      <c r="DEX36" s="6"/>
      <c r="DEY36" s="27"/>
      <c r="DEZ36" s="27"/>
      <c r="DFA36" s="27"/>
      <c r="DFB36" s="27"/>
      <c r="DFC36" s="28"/>
      <c r="DFD36" s="28"/>
      <c r="DFE36" s="28"/>
      <c r="DFF36" s="28"/>
      <c r="DFG36" s="7"/>
      <c r="DFH36" s="7"/>
      <c r="DFI36" s="6"/>
      <c r="DFJ36" s="6"/>
      <c r="DFK36" s="27"/>
      <c r="DFL36" s="27"/>
      <c r="DFM36" s="27"/>
      <c r="DFN36" s="27"/>
      <c r="DFO36" s="28"/>
      <c r="DFP36" s="28"/>
      <c r="DFQ36" s="28"/>
      <c r="DFR36" s="28"/>
      <c r="DFS36" s="7"/>
      <c r="DFT36" s="7"/>
      <c r="DFU36" s="6"/>
      <c r="DFV36" s="6"/>
      <c r="DFW36" s="27"/>
      <c r="DFX36" s="27"/>
      <c r="DFY36" s="27"/>
      <c r="DFZ36" s="27"/>
      <c r="DGA36" s="28"/>
      <c r="DGB36" s="28"/>
      <c r="DGC36" s="28"/>
      <c r="DGD36" s="28"/>
      <c r="DGE36" s="7"/>
      <c r="DGF36" s="7"/>
      <c r="DGG36" s="6"/>
      <c r="DGH36" s="6"/>
      <c r="DGI36" s="27"/>
      <c r="DGJ36" s="27"/>
      <c r="DGK36" s="27"/>
      <c r="DGL36" s="27"/>
      <c r="DGM36" s="28"/>
      <c r="DGN36" s="28"/>
      <c r="DGO36" s="28"/>
      <c r="DGP36" s="28"/>
      <c r="DGQ36" s="7"/>
      <c r="DGR36" s="7"/>
      <c r="DGS36" s="6"/>
      <c r="DGT36" s="6"/>
      <c r="DGU36" s="27"/>
      <c r="DGV36" s="27"/>
      <c r="DGW36" s="27"/>
      <c r="DGX36" s="27"/>
      <c r="DGY36" s="28"/>
      <c r="DGZ36" s="28"/>
      <c r="DHA36" s="28"/>
      <c r="DHB36" s="28"/>
      <c r="DHC36" s="7"/>
      <c r="DHD36" s="7"/>
      <c r="DHE36" s="6"/>
      <c r="DHF36" s="6"/>
      <c r="DHG36" s="27"/>
      <c r="DHH36" s="27"/>
      <c r="DHI36" s="27"/>
      <c r="DHJ36" s="27"/>
      <c r="DHK36" s="28"/>
      <c r="DHL36" s="28"/>
      <c r="DHM36" s="28"/>
      <c r="DHN36" s="28"/>
      <c r="DHO36" s="7"/>
      <c r="DHP36" s="7"/>
      <c r="DHQ36" s="6"/>
      <c r="DHR36" s="6"/>
      <c r="DHS36" s="27"/>
      <c r="DHT36" s="27"/>
      <c r="DHU36" s="27"/>
      <c r="DHV36" s="27"/>
      <c r="DHW36" s="28"/>
      <c r="DHX36" s="28"/>
      <c r="DHY36" s="28"/>
      <c r="DHZ36" s="28"/>
      <c r="DIA36" s="7"/>
      <c r="DIB36" s="7"/>
      <c r="DIC36" s="6"/>
      <c r="DID36" s="6"/>
      <c r="DIE36" s="27"/>
      <c r="DIF36" s="27"/>
      <c r="DIG36" s="27"/>
      <c r="DIH36" s="27"/>
      <c r="DII36" s="28"/>
      <c r="DIJ36" s="28"/>
      <c r="DIK36" s="28"/>
      <c r="DIL36" s="28"/>
      <c r="DIM36" s="7"/>
      <c r="DIN36" s="7"/>
      <c r="DIO36" s="6"/>
      <c r="DIP36" s="6"/>
      <c r="DIQ36" s="27"/>
      <c r="DIR36" s="27"/>
      <c r="DIS36" s="27"/>
      <c r="DIT36" s="27"/>
      <c r="DIU36" s="28"/>
      <c r="DIV36" s="28"/>
      <c r="DIW36" s="28"/>
      <c r="DIX36" s="28"/>
      <c r="DIY36" s="7"/>
      <c r="DIZ36" s="7"/>
      <c r="DJA36" s="6"/>
      <c r="DJB36" s="6"/>
      <c r="DJC36" s="27"/>
      <c r="DJD36" s="27"/>
      <c r="DJE36" s="27"/>
      <c r="DJF36" s="27"/>
      <c r="DJG36" s="28"/>
      <c r="DJH36" s="28"/>
      <c r="DJI36" s="28"/>
      <c r="DJJ36" s="28"/>
      <c r="DJK36" s="7"/>
      <c r="DJL36" s="7"/>
      <c r="DJM36" s="6"/>
      <c r="DJN36" s="6"/>
      <c r="DJO36" s="27"/>
      <c r="DJP36" s="27"/>
      <c r="DJQ36" s="27"/>
      <c r="DJR36" s="27"/>
      <c r="DJS36" s="28"/>
      <c r="DJT36" s="28"/>
      <c r="DJU36" s="28"/>
      <c r="DJV36" s="28"/>
      <c r="DJW36" s="7"/>
      <c r="DJX36" s="7"/>
      <c r="DJY36" s="6"/>
      <c r="DJZ36" s="6"/>
      <c r="DKA36" s="27"/>
      <c r="DKB36" s="27"/>
      <c r="DKC36" s="27"/>
      <c r="DKD36" s="27"/>
      <c r="DKE36" s="28"/>
      <c r="DKF36" s="28"/>
      <c r="DKG36" s="28"/>
      <c r="DKH36" s="28"/>
      <c r="DKI36" s="7"/>
      <c r="DKJ36" s="7"/>
      <c r="DKK36" s="6"/>
      <c r="DKL36" s="6"/>
      <c r="DKM36" s="27"/>
      <c r="DKN36" s="27"/>
      <c r="DKO36" s="27"/>
      <c r="DKP36" s="27"/>
      <c r="DKQ36" s="28"/>
      <c r="DKR36" s="28"/>
      <c r="DKS36" s="28"/>
      <c r="DKT36" s="28"/>
      <c r="DKU36" s="7"/>
      <c r="DKV36" s="7"/>
      <c r="DKW36" s="6"/>
      <c r="DKX36" s="6"/>
      <c r="DKY36" s="27"/>
      <c r="DKZ36" s="27"/>
      <c r="DLA36" s="27"/>
      <c r="DLB36" s="27"/>
      <c r="DLC36" s="28"/>
      <c r="DLD36" s="28"/>
      <c r="DLE36" s="28"/>
      <c r="DLF36" s="28"/>
      <c r="DLG36" s="7"/>
      <c r="DLH36" s="7"/>
      <c r="DLI36" s="6"/>
      <c r="DLJ36" s="6"/>
      <c r="DLK36" s="27"/>
      <c r="DLL36" s="27"/>
      <c r="DLM36" s="27"/>
      <c r="DLN36" s="27"/>
      <c r="DLO36" s="28"/>
      <c r="DLP36" s="28"/>
      <c r="DLQ36" s="28"/>
      <c r="DLR36" s="28"/>
      <c r="DLS36" s="7"/>
      <c r="DLT36" s="7"/>
      <c r="DLU36" s="6"/>
      <c r="DLV36" s="6"/>
      <c r="DLW36" s="27"/>
      <c r="DLX36" s="27"/>
      <c r="DLY36" s="27"/>
      <c r="DLZ36" s="27"/>
      <c r="DMA36" s="28"/>
      <c r="DMB36" s="28"/>
      <c r="DMC36" s="28"/>
      <c r="DMD36" s="28"/>
      <c r="DME36" s="7"/>
      <c r="DMF36" s="7"/>
      <c r="DMG36" s="6"/>
      <c r="DMH36" s="6"/>
      <c r="DMI36" s="27"/>
      <c r="DMJ36" s="27"/>
      <c r="DMK36" s="27"/>
      <c r="DML36" s="27"/>
      <c r="DMM36" s="28"/>
      <c r="DMN36" s="28"/>
      <c r="DMO36" s="28"/>
      <c r="DMP36" s="28"/>
      <c r="DMQ36" s="7"/>
      <c r="DMR36" s="7"/>
      <c r="DMS36" s="6"/>
      <c r="DMT36" s="6"/>
      <c r="DMU36" s="27"/>
      <c r="DMV36" s="27"/>
      <c r="DMW36" s="27"/>
      <c r="DMX36" s="27"/>
      <c r="DMY36" s="28"/>
      <c r="DMZ36" s="28"/>
      <c r="DNA36" s="28"/>
      <c r="DNB36" s="28"/>
      <c r="DNC36" s="7"/>
      <c r="DND36" s="7"/>
      <c r="DNE36" s="6"/>
      <c r="DNF36" s="6"/>
      <c r="DNG36" s="27"/>
      <c r="DNH36" s="27"/>
      <c r="DNI36" s="27"/>
      <c r="DNJ36" s="27"/>
      <c r="DNK36" s="28"/>
      <c r="DNL36" s="28"/>
      <c r="DNM36" s="28"/>
      <c r="DNN36" s="28"/>
      <c r="DNO36" s="7"/>
      <c r="DNP36" s="7"/>
      <c r="DNQ36" s="6"/>
      <c r="DNR36" s="6"/>
      <c r="DNS36" s="27"/>
      <c r="DNT36" s="27"/>
      <c r="DNU36" s="27"/>
      <c r="DNV36" s="27"/>
      <c r="DNW36" s="28"/>
      <c r="DNX36" s="28"/>
      <c r="DNY36" s="28"/>
      <c r="DNZ36" s="28"/>
      <c r="DOA36" s="7"/>
      <c r="DOB36" s="7"/>
      <c r="DOC36" s="6"/>
      <c r="DOD36" s="6"/>
      <c r="DOE36" s="27"/>
      <c r="DOF36" s="27"/>
      <c r="DOG36" s="27"/>
      <c r="DOH36" s="27"/>
      <c r="DOI36" s="28"/>
      <c r="DOJ36" s="28"/>
      <c r="DOK36" s="28"/>
      <c r="DOL36" s="28"/>
      <c r="DOM36" s="7"/>
      <c r="DON36" s="7"/>
      <c r="DOO36" s="6"/>
      <c r="DOP36" s="6"/>
      <c r="DOQ36" s="27"/>
      <c r="DOR36" s="27"/>
      <c r="DOS36" s="27"/>
      <c r="DOT36" s="27"/>
      <c r="DOU36" s="28"/>
      <c r="DOV36" s="28"/>
      <c r="DOW36" s="28"/>
      <c r="DOX36" s="28"/>
      <c r="DOY36" s="7"/>
      <c r="DOZ36" s="7"/>
      <c r="DPA36" s="6"/>
      <c r="DPB36" s="6"/>
      <c r="DPC36" s="27"/>
      <c r="DPD36" s="27"/>
      <c r="DPE36" s="27"/>
      <c r="DPF36" s="27"/>
      <c r="DPG36" s="28"/>
      <c r="DPH36" s="28"/>
      <c r="DPI36" s="28"/>
      <c r="DPJ36" s="28"/>
      <c r="DPK36" s="7"/>
      <c r="DPL36" s="7"/>
      <c r="DPM36" s="6"/>
      <c r="DPN36" s="6"/>
      <c r="DPO36" s="27"/>
      <c r="DPP36" s="27"/>
      <c r="DPQ36" s="27"/>
      <c r="DPR36" s="27"/>
      <c r="DPS36" s="28"/>
      <c r="DPT36" s="28"/>
      <c r="DPU36" s="28"/>
      <c r="DPV36" s="28"/>
      <c r="DPW36" s="7"/>
      <c r="DPX36" s="7"/>
      <c r="DPY36" s="6"/>
      <c r="DPZ36" s="6"/>
      <c r="DQA36" s="27"/>
      <c r="DQB36" s="27"/>
      <c r="DQC36" s="27"/>
      <c r="DQD36" s="27"/>
      <c r="DQE36" s="28"/>
      <c r="DQF36" s="28"/>
      <c r="DQG36" s="28"/>
      <c r="DQH36" s="28"/>
      <c r="DQI36" s="7"/>
      <c r="DQJ36" s="7"/>
      <c r="DQK36" s="6"/>
      <c r="DQL36" s="6"/>
      <c r="DQM36" s="27"/>
      <c r="DQN36" s="27"/>
      <c r="DQO36" s="27"/>
      <c r="DQP36" s="27"/>
      <c r="DQQ36" s="28"/>
      <c r="DQR36" s="28"/>
      <c r="DQS36" s="28"/>
      <c r="DQT36" s="28"/>
      <c r="DQU36" s="7"/>
      <c r="DQV36" s="7"/>
      <c r="DQW36" s="6"/>
      <c r="DQX36" s="6"/>
      <c r="DQY36" s="27"/>
      <c r="DQZ36" s="27"/>
      <c r="DRA36" s="27"/>
      <c r="DRB36" s="27"/>
      <c r="DRC36" s="28"/>
      <c r="DRD36" s="28"/>
      <c r="DRE36" s="28"/>
      <c r="DRF36" s="28"/>
      <c r="DRG36" s="7"/>
      <c r="DRH36" s="7"/>
      <c r="DRI36" s="6"/>
      <c r="DRJ36" s="6"/>
      <c r="DRK36" s="27"/>
      <c r="DRL36" s="27"/>
      <c r="DRM36" s="27"/>
      <c r="DRN36" s="27"/>
      <c r="DRO36" s="28"/>
      <c r="DRP36" s="28"/>
      <c r="DRQ36" s="28"/>
      <c r="DRR36" s="28"/>
      <c r="DRS36" s="7"/>
      <c r="DRT36" s="7"/>
      <c r="DRU36" s="6"/>
      <c r="DRV36" s="6"/>
      <c r="DRW36" s="27"/>
      <c r="DRX36" s="27"/>
      <c r="DRY36" s="27"/>
      <c r="DRZ36" s="27"/>
      <c r="DSA36" s="28"/>
      <c r="DSB36" s="28"/>
      <c r="DSC36" s="28"/>
      <c r="DSD36" s="28"/>
      <c r="DSE36" s="7"/>
      <c r="DSF36" s="7"/>
      <c r="DSG36" s="6"/>
      <c r="DSH36" s="6"/>
      <c r="DSI36" s="27"/>
      <c r="DSJ36" s="27"/>
      <c r="DSK36" s="27"/>
      <c r="DSL36" s="27"/>
      <c r="DSM36" s="28"/>
      <c r="DSN36" s="28"/>
      <c r="DSO36" s="28"/>
      <c r="DSP36" s="28"/>
      <c r="DSQ36" s="7"/>
      <c r="DSR36" s="7"/>
      <c r="DSS36" s="6"/>
      <c r="DST36" s="6"/>
      <c r="DSU36" s="27"/>
      <c r="DSV36" s="27"/>
      <c r="DSW36" s="27"/>
      <c r="DSX36" s="27"/>
      <c r="DSY36" s="28"/>
      <c r="DSZ36" s="28"/>
      <c r="DTA36" s="28"/>
      <c r="DTB36" s="28"/>
      <c r="DTC36" s="7"/>
      <c r="DTD36" s="7"/>
      <c r="DTE36" s="6"/>
      <c r="DTF36" s="6"/>
      <c r="DTG36" s="27"/>
      <c r="DTH36" s="27"/>
      <c r="DTI36" s="27"/>
      <c r="DTJ36" s="27"/>
      <c r="DTK36" s="28"/>
      <c r="DTL36" s="28"/>
      <c r="DTM36" s="28"/>
      <c r="DTN36" s="28"/>
      <c r="DTO36" s="7"/>
      <c r="DTP36" s="7"/>
      <c r="DTQ36" s="6"/>
      <c r="DTR36" s="6"/>
      <c r="DTS36" s="27"/>
      <c r="DTT36" s="27"/>
      <c r="DTU36" s="27"/>
      <c r="DTV36" s="27"/>
      <c r="DTW36" s="28"/>
      <c r="DTX36" s="28"/>
      <c r="DTY36" s="28"/>
      <c r="DTZ36" s="28"/>
      <c r="DUA36" s="7"/>
      <c r="DUB36" s="7"/>
      <c r="DUC36" s="6"/>
      <c r="DUD36" s="6"/>
      <c r="DUE36" s="27"/>
      <c r="DUF36" s="27"/>
      <c r="DUG36" s="27"/>
      <c r="DUH36" s="27"/>
      <c r="DUI36" s="28"/>
      <c r="DUJ36" s="28"/>
      <c r="DUK36" s="28"/>
      <c r="DUL36" s="28"/>
      <c r="DUM36" s="7"/>
      <c r="DUN36" s="7"/>
      <c r="DUO36" s="6"/>
      <c r="DUP36" s="6"/>
      <c r="DUQ36" s="27"/>
      <c r="DUR36" s="27"/>
      <c r="DUS36" s="27"/>
      <c r="DUT36" s="27"/>
      <c r="DUU36" s="28"/>
      <c r="DUV36" s="28"/>
      <c r="DUW36" s="28"/>
      <c r="DUX36" s="28"/>
      <c r="DUY36" s="7"/>
      <c r="DUZ36" s="7"/>
      <c r="DVA36" s="6"/>
      <c r="DVB36" s="6"/>
      <c r="DVC36" s="27"/>
      <c r="DVD36" s="27"/>
      <c r="DVE36" s="27"/>
      <c r="DVF36" s="27"/>
      <c r="DVG36" s="28"/>
      <c r="DVH36" s="28"/>
      <c r="DVI36" s="28"/>
      <c r="DVJ36" s="28"/>
      <c r="DVK36" s="7"/>
      <c r="DVL36" s="7"/>
      <c r="DVM36" s="6"/>
      <c r="DVN36" s="6"/>
      <c r="DVO36" s="27"/>
      <c r="DVP36" s="27"/>
      <c r="DVQ36" s="27"/>
      <c r="DVR36" s="27"/>
      <c r="DVS36" s="28"/>
      <c r="DVT36" s="28"/>
      <c r="DVU36" s="28"/>
      <c r="DVV36" s="28"/>
      <c r="DVW36" s="7"/>
      <c r="DVX36" s="7"/>
      <c r="DVY36" s="6"/>
      <c r="DVZ36" s="6"/>
      <c r="DWA36" s="27"/>
      <c r="DWB36" s="27"/>
      <c r="DWC36" s="27"/>
      <c r="DWD36" s="27"/>
      <c r="DWE36" s="28"/>
      <c r="DWF36" s="28"/>
      <c r="DWG36" s="28"/>
      <c r="DWH36" s="28"/>
      <c r="DWI36" s="7"/>
      <c r="DWJ36" s="7"/>
      <c r="DWK36" s="6"/>
      <c r="DWL36" s="6"/>
      <c r="DWM36" s="27"/>
      <c r="DWN36" s="27"/>
      <c r="DWO36" s="27"/>
      <c r="DWP36" s="27"/>
      <c r="DWQ36" s="28"/>
      <c r="DWR36" s="28"/>
      <c r="DWS36" s="28"/>
      <c r="DWT36" s="28"/>
      <c r="DWU36" s="7"/>
      <c r="DWV36" s="7"/>
      <c r="DWW36" s="6"/>
      <c r="DWX36" s="6"/>
      <c r="DWY36" s="27"/>
      <c r="DWZ36" s="27"/>
      <c r="DXA36" s="27"/>
      <c r="DXB36" s="27"/>
      <c r="DXC36" s="28"/>
      <c r="DXD36" s="28"/>
      <c r="DXE36" s="28"/>
      <c r="DXF36" s="28"/>
      <c r="DXG36" s="7"/>
      <c r="DXH36" s="7"/>
      <c r="DXI36" s="6"/>
      <c r="DXJ36" s="6"/>
      <c r="DXK36" s="27"/>
      <c r="DXL36" s="27"/>
      <c r="DXM36" s="27"/>
      <c r="DXN36" s="27"/>
      <c r="DXO36" s="28"/>
      <c r="DXP36" s="28"/>
      <c r="DXQ36" s="28"/>
      <c r="DXR36" s="28"/>
      <c r="DXS36" s="7"/>
      <c r="DXT36" s="7"/>
      <c r="DXU36" s="6"/>
      <c r="DXV36" s="6"/>
      <c r="DXW36" s="27"/>
      <c r="DXX36" s="27"/>
      <c r="DXY36" s="27"/>
      <c r="DXZ36" s="27"/>
      <c r="DYA36" s="28"/>
      <c r="DYB36" s="28"/>
      <c r="DYC36" s="28"/>
      <c r="DYD36" s="28"/>
      <c r="DYE36" s="7"/>
      <c r="DYF36" s="7"/>
      <c r="DYG36" s="6"/>
      <c r="DYH36" s="6"/>
      <c r="DYI36" s="27"/>
      <c r="DYJ36" s="27"/>
      <c r="DYK36" s="27"/>
      <c r="DYL36" s="27"/>
      <c r="DYM36" s="28"/>
      <c r="DYN36" s="28"/>
      <c r="DYO36" s="28"/>
      <c r="DYP36" s="28"/>
      <c r="DYQ36" s="7"/>
      <c r="DYR36" s="7"/>
      <c r="DYS36" s="6"/>
      <c r="DYT36" s="6"/>
      <c r="DYU36" s="27"/>
      <c r="DYV36" s="27"/>
      <c r="DYW36" s="27"/>
      <c r="DYX36" s="27"/>
      <c r="DYY36" s="28"/>
      <c r="DYZ36" s="28"/>
      <c r="DZA36" s="28"/>
      <c r="DZB36" s="28"/>
      <c r="DZC36" s="7"/>
      <c r="DZD36" s="7"/>
      <c r="DZE36" s="6"/>
      <c r="DZF36" s="6"/>
      <c r="DZG36" s="27"/>
      <c r="DZH36" s="27"/>
      <c r="DZI36" s="27"/>
      <c r="DZJ36" s="27"/>
      <c r="DZK36" s="28"/>
      <c r="DZL36" s="28"/>
      <c r="DZM36" s="28"/>
      <c r="DZN36" s="28"/>
      <c r="DZO36" s="7"/>
      <c r="DZP36" s="7"/>
      <c r="DZQ36" s="6"/>
      <c r="DZR36" s="6"/>
      <c r="DZS36" s="27"/>
      <c r="DZT36" s="27"/>
      <c r="DZU36" s="27"/>
      <c r="DZV36" s="27"/>
      <c r="DZW36" s="28"/>
      <c r="DZX36" s="28"/>
      <c r="DZY36" s="28"/>
      <c r="DZZ36" s="28"/>
      <c r="EAA36" s="7"/>
      <c r="EAB36" s="7"/>
      <c r="EAC36" s="6"/>
      <c r="EAD36" s="6"/>
      <c r="EAE36" s="27"/>
      <c r="EAF36" s="27"/>
      <c r="EAG36" s="27"/>
      <c r="EAH36" s="27"/>
      <c r="EAI36" s="28"/>
      <c r="EAJ36" s="28"/>
      <c r="EAK36" s="28"/>
      <c r="EAL36" s="28"/>
      <c r="EAM36" s="7"/>
      <c r="EAN36" s="7"/>
      <c r="EAO36" s="6"/>
      <c r="EAP36" s="6"/>
      <c r="EAQ36" s="27"/>
      <c r="EAR36" s="27"/>
      <c r="EAS36" s="27"/>
      <c r="EAT36" s="27"/>
      <c r="EAU36" s="28"/>
      <c r="EAV36" s="28"/>
      <c r="EAW36" s="28"/>
      <c r="EAX36" s="28"/>
      <c r="EAY36" s="7"/>
      <c r="EAZ36" s="7"/>
      <c r="EBA36" s="6"/>
      <c r="EBB36" s="6"/>
      <c r="EBC36" s="27"/>
      <c r="EBD36" s="27"/>
      <c r="EBE36" s="27"/>
      <c r="EBF36" s="27"/>
      <c r="EBG36" s="28"/>
      <c r="EBH36" s="28"/>
      <c r="EBI36" s="28"/>
      <c r="EBJ36" s="28"/>
      <c r="EBK36" s="7"/>
      <c r="EBL36" s="7"/>
      <c r="EBM36" s="6"/>
      <c r="EBN36" s="6"/>
      <c r="EBO36" s="27"/>
      <c r="EBP36" s="27"/>
      <c r="EBQ36" s="27"/>
      <c r="EBR36" s="27"/>
      <c r="EBS36" s="28"/>
      <c r="EBT36" s="28"/>
      <c r="EBU36" s="28"/>
      <c r="EBV36" s="28"/>
      <c r="EBW36" s="7"/>
      <c r="EBX36" s="7"/>
      <c r="EBY36" s="6"/>
      <c r="EBZ36" s="6"/>
      <c r="ECA36" s="27"/>
      <c r="ECB36" s="27"/>
      <c r="ECC36" s="27"/>
      <c r="ECD36" s="27"/>
      <c r="ECE36" s="28"/>
      <c r="ECF36" s="28"/>
      <c r="ECG36" s="28"/>
      <c r="ECH36" s="28"/>
      <c r="ECI36" s="7"/>
      <c r="ECJ36" s="7"/>
      <c r="ECK36" s="6"/>
      <c r="ECL36" s="6"/>
      <c r="ECM36" s="27"/>
      <c r="ECN36" s="27"/>
      <c r="ECO36" s="27"/>
      <c r="ECP36" s="27"/>
      <c r="ECQ36" s="28"/>
      <c r="ECR36" s="28"/>
      <c r="ECS36" s="28"/>
      <c r="ECT36" s="28"/>
      <c r="ECU36" s="7"/>
      <c r="ECV36" s="7"/>
      <c r="ECW36" s="6"/>
      <c r="ECX36" s="6"/>
      <c r="ECY36" s="27"/>
      <c r="ECZ36" s="27"/>
      <c r="EDA36" s="27"/>
      <c r="EDB36" s="27"/>
      <c r="EDC36" s="28"/>
      <c r="EDD36" s="28"/>
      <c r="EDE36" s="28"/>
      <c r="EDF36" s="28"/>
      <c r="EDG36" s="7"/>
      <c r="EDH36" s="7"/>
      <c r="EDI36" s="6"/>
      <c r="EDJ36" s="6"/>
      <c r="EDK36" s="27"/>
      <c r="EDL36" s="27"/>
      <c r="EDM36" s="27"/>
      <c r="EDN36" s="27"/>
      <c r="EDO36" s="28"/>
      <c r="EDP36" s="28"/>
      <c r="EDQ36" s="28"/>
      <c r="EDR36" s="28"/>
      <c r="EDS36" s="7"/>
      <c r="EDT36" s="7"/>
      <c r="EDU36" s="6"/>
      <c r="EDV36" s="6"/>
      <c r="EDW36" s="27"/>
      <c r="EDX36" s="27"/>
      <c r="EDY36" s="27"/>
      <c r="EDZ36" s="27"/>
      <c r="EEA36" s="28"/>
      <c r="EEB36" s="28"/>
      <c r="EEC36" s="28"/>
      <c r="EED36" s="28"/>
      <c r="EEE36" s="7"/>
      <c r="EEF36" s="7"/>
      <c r="EEG36" s="6"/>
      <c r="EEH36" s="6"/>
      <c r="EEI36" s="27"/>
      <c r="EEJ36" s="27"/>
      <c r="EEK36" s="27"/>
      <c r="EEL36" s="27"/>
      <c r="EEM36" s="28"/>
      <c r="EEN36" s="28"/>
      <c r="EEO36" s="28"/>
      <c r="EEP36" s="28"/>
      <c r="EEQ36" s="7"/>
      <c r="EER36" s="7"/>
      <c r="EES36" s="6"/>
      <c r="EET36" s="6"/>
      <c r="EEU36" s="27"/>
      <c r="EEV36" s="27"/>
      <c r="EEW36" s="27"/>
      <c r="EEX36" s="27"/>
      <c r="EEY36" s="28"/>
      <c r="EEZ36" s="28"/>
      <c r="EFA36" s="28"/>
      <c r="EFB36" s="28"/>
      <c r="EFC36" s="7"/>
      <c r="EFD36" s="7"/>
      <c r="EFE36" s="6"/>
      <c r="EFF36" s="6"/>
      <c r="EFG36" s="27"/>
      <c r="EFH36" s="27"/>
      <c r="EFI36" s="27"/>
      <c r="EFJ36" s="27"/>
      <c r="EFK36" s="28"/>
      <c r="EFL36" s="28"/>
      <c r="EFM36" s="28"/>
      <c r="EFN36" s="28"/>
      <c r="EFO36" s="7"/>
      <c r="EFP36" s="7"/>
      <c r="EFQ36" s="6"/>
      <c r="EFR36" s="6"/>
      <c r="EFS36" s="27"/>
      <c r="EFT36" s="27"/>
      <c r="EFU36" s="27"/>
      <c r="EFV36" s="27"/>
      <c r="EFW36" s="28"/>
      <c r="EFX36" s="28"/>
      <c r="EFY36" s="28"/>
      <c r="EFZ36" s="28"/>
      <c r="EGA36" s="7"/>
      <c r="EGB36" s="7"/>
      <c r="EGC36" s="6"/>
      <c r="EGD36" s="6"/>
      <c r="EGE36" s="27"/>
      <c r="EGF36" s="27"/>
      <c r="EGG36" s="27"/>
      <c r="EGH36" s="27"/>
      <c r="EGI36" s="28"/>
      <c r="EGJ36" s="28"/>
      <c r="EGK36" s="28"/>
      <c r="EGL36" s="28"/>
      <c r="EGM36" s="7"/>
      <c r="EGN36" s="7"/>
      <c r="EGO36" s="6"/>
      <c r="EGP36" s="6"/>
      <c r="EGQ36" s="27"/>
      <c r="EGR36" s="27"/>
      <c r="EGS36" s="27"/>
      <c r="EGT36" s="27"/>
      <c r="EGU36" s="28"/>
      <c r="EGV36" s="28"/>
      <c r="EGW36" s="28"/>
      <c r="EGX36" s="28"/>
      <c r="EGY36" s="7"/>
      <c r="EGZ36" s="7"/>
      <c r="EHA36" s="6"/>
      <c r="EHB36" s="6"/>
      <c r="EHC36" s="27"/>
      <c r="EHD36" s="27"/>
      <c r="EHE36" s="27"/>
      <c r="EHF36" s="27"/>
      <c r="EHG36" s="28"/>
      <c r="EHH36" s="28"/>
      <c r="EHI36" s="28"/>
      <c r="EHJ36" s="28"/>
      <c r="EHK36" s="7"/>
      <c r="EHL36" s="7"/>
      <c r="EHM36" s="6"/>
      <c r="EHN36" s="6"/>
      <c r="EHO36" s="27"/>
      <c r="EHP36" s="27"/>
      <c r="EHQ36" s="27"/>
      <c r="EHR36" s="27"/>
      <c r="EHS36" s="28"/>
      <c r="EHT36" s="28"/>
      <c r="EHU36" s="28"/>
      <c r="EHV36" s="28"/>
      <c r="EHW36" s="7"/>
      <c r="EHX36" s="7"/>
      <c r="EHY36" s="6"/>
      <c r="EHZ36" s="6"/>
      <c r="EIA36" s="27"/>
      <c r="EIB36" s="27"/>
      <c r="EIC36" s="27"/>
      <c r="EID36" s="27"/>
      <c r="EIE36" s="28"/>
      <c r="EIF36" s="28"/>
      <c r="EIG36" s="28"/>
      <c r="EIH36" s="28"/>
      <c r="EII36" s="7"/>
      <c r="EIJ36" s="7"/>
      <c r="EIK36" s="6"/>
      <c r="EIL36" s="6"/>
      <c r="EIM36" s="27"/>
      <c r="EIN36" s="27"/>
      <c r="EIO36" s="27"/>
      <c r="EIP36" s="27"/>
      <c r="EIQ36" s="28"/>
      <c r="EIR36" s="28"/>
      <c r="EIS36" s="28"/>
      <c r="EIT36" s="28"/>
      <c r="EIU36" s="7"/>
      <c r="EIV36" s="7"/>
      <c r="EIW36" s="6"/>
      <c r="EIX36" s="6"/>
      <c r="EIY36" s="27"/>
      <c r="EIZ36" s="27"/>
      <c r="EJA36" s="27"/>
      <c r="EJB36" s="27"/>
      <c r="EJC36" s="28"/>
      <c r="EJD36" s="28"/>
      <c r="EJE36" s="28"/>
      <c r="EJF36" s="28"/>
      <c r="EJG36" s="7"/>
      <c r="EJH36" s="7"/>
      <c r="EJI36" s="6"/>
      <c r="EJJ36" s="6"/>
      <c r="EJK36" s="27"/>
      <c r="EJL36" s="27"/>
      <c r="EJM36" s="27"/>
      <c r="EJN36" s="27"/>
      <c r="EJO36" s="28"/>
      <c r="EJP36" s="28"/>
      <c r="EJQ36" s="28"/>
      <c r="EJR36" s="28"/>
      <c r="EJS36" s="7"/>
      <c r="EJT36" s="7"/>
      <c r="EJU36" s="6"/>
      <c r="EJV36" s="6"/>
      <c r="EJW36" s="27"/>
      <c r="EJX36" s="27"/>
      <c r="EJY36" s="27"/>
      <c r="EJZ36" s="27"/>
      <c r="EKA36" s="28"/>
      <c r="EKB36" s="28"/>
      <c r="EKC36" s="28"/>
      <c r="EKD36" s="28"/>
      <c r="EKE36" s="7"/>
      <c r="EKF36" s="7"/>
      <c r="EKG36" s="6"/>
      <c r="EKH36" s="6"/>
      <c r="EKI36" s="27"/>
      <c r="EKJ36" s="27"/>
      <c r="EKK36" s="27"/>
      <c r="EKL36" s="27"/>
      <c r="EKM36" s="28"/>
      <c r="EKN36" s="28"/>
      <c r="EKO36" s="28"/>
      <c r="EKP36" s="28"/>
      <c r="EKQ36" s="7"/>
      <c r="EKR36" s="7"/>
      <c r="EKS36" s="6"/>
      <c r="EKT36" s="6"/>
      <c r="EKU36" s="27"/>
      <c r="EKV36" s="27"/>
      <c r="EKW36" s="27"/>
      <c r="EKX36" s="27"/>
      <c r="EKY36" s="28"/>
      <c r="EKZ36" s="28"/>
      <c r="ELA36" s="28"/>
      <c r="ELB36" s="28"/>
      <c r="ELC36" s="7"/>
      <c r="ELD36" s="7"/>
      <c r="ELE36" s="6"/>
      <c r="ELF36" s="6"/>
      <c r="ELG36" s="27"/>
      <c r="ELH36" s="27"/>
      <c r="ELI36" s="27"/>
      <c r="ELJ36" s="27"/>
      <c r="ELK36" s="28"/>
      <c r="ELL36" s="28"/>
      <c r="ELM36" s="28"/>
      <c r="ELN36" s="28"/>
      <c r="ELO36" s="7"/>
      <c r="ELP36" s="7"/>
      <c r="ELQ36" s="6"/>
      <c r="ELR36" s="6"/>
      <c r="ELS36" s="27"/>
      <c r="ELT36" s="27"/>
      <c r="ELU36" s="27"/>
      <c r="ELV36" s="27"/>
      <c r="ELW36" s="28"/>
      <c r="ELX36" s="28"/>
      <c r="ELY36" s="28"/>
      <c r="ELZ36" s="28"/>
      <c r="EMA36" s="7"/>
      <c r="EMB36" s="7"/>
      <c r="EMC36" s="6"/>
      <c r="EMD36" s="6"/>
      <c r="EME36" s="27"/>
      <c r="EMF36" s="27"/>
      <c r="EMG36" s="27"/>
      <c r="EMH36" s="27"/>
      <c r="EMI36" s="28"/>
      <c r="EMJ36" s="28"/>
      <c r="EMK36" s="28"/>
      <c r="EML36" s="28"/>
      <c r="EMM36" s="7"/>
      <c r="EMN36" s="7"/>
      <c r="EMO36" s="6"/>
      <c r="EMP36" s="6"/>
      <c r="EMQ36" s="27"/>
      <c r="EMR36" s="27"/>
      <c r="EMS36" s="27"/>
      <c r="EMT36" s="27"/>
      <c r="EMU36" s="28"/>
      <c r="EMV36" s="28"/>
      <c r="EMW36" s="28"/>
      <c r="EMX36" s="28"/>
      <c r="EMY36" s="7"/>
      <c r="EMZ36" s="7"/>
      <c r="ENA36" s="6"/>
      <c r="ENB36" s="6"/>
      <c r="ENC36" s="27"/>
      <c r="END36" s="27"/>
      <c r="ENE36" s="27"/>
      <c r="ENF36" s="27"/>
      <c r="ENG36" s="28"/>
      <c r="ENH36" s="28"/>
      <c r="ENI36" s="28"/>
      <c r="ENJ36" s="28"/>
      <c r="ENK36" s="7"/>
      <c r="ENL36" s="7"/>
      <c r="ENM36" s="6"/>
      <c r="ENN36" s="6"/>
      <c r="ENO36" s="27"/>
      <c r="ENP36" s="27"/>
      <c r="ENQ36" s="27"/>
      <c r="ENR36" s="27"/>
      <c r="ENS36" s="28"/>
      <c r="ENT36" s="28"/>
      <c r="ENU36" s="28"/>
      <c r="ENV36" s="28"/>
      <c r="ENW36" s="7"/>
      <c r="ENX36" s="7"/>
      <c r="ENY36" s="6"/>
      <c r="ENZ36" s="6"/>
      <c r="EOA36" s="27"/>
      <c r="EOB36" s="27"/>
      <c r="EOC36" s="27"/>
      <c r="EOD36" s="27"/>
      <c r="EOE36" s="28"/>
      <c r="EOF36" s="28"/>
      <c r="EOG36" s="28"/>
      <c r="EOH36" s="28"/>
      <c r="EOI36" s="7"/>
      <c r="EOJ36" s="7"/>
      <c r="EOK36" s="6"/>
      <c r="EOL36" s="6"/>
      <c r="EOM36" s="27"/>
      <c r="EON36" s="27"/>
      <c r="EOO36" s="27"/>
      <c r="EOP36" s="27"/>
      <c r="EOQ36" s="28"/>
      <c r="EOR36" s="28"/>
      <c r="EOS36" s="28"/>
      <c r="EOT36" s="28"/>
      <c r="EOU36" s="7"/>
      <c r="EOV36" s="7"/>
      <c r="EOW36" s="6"/>
      <c r="EOX36" s="6"/>
      <c r="EOY36" s="27"/>
      <c r="EOZ36" s="27"/>
      <c r="EPA36" s="27"/>
      <c r="EPB36" s="27"/>
      <c r="EPC36" s="28"/>
      <c r="EPD36" s="28"/>
      <c r="EPE36" s="28"/>
      <c r="EPF36" s="28"/>
      <c r="EPG36" s="7"/>
      <c r="EPH36" s="7"/>
      <c r="EPI36" s="6"/>
      <c r="EPJ36" s="6"/>
      <c r="EPK36" s="27"/>
      <c r="EPL36" s="27"/>
      <c r="EPM36" s="27"/>
      <c r="EPN36" s="27"/>
      <c r="EPO36" s="28"/>
      <c r="EPP36" s="28"/>
      <c r="EPQ36" s="28"/>
      <c r="EPR36" s="28"/>
      <c r="EPS36" s="7"/>
      <c r="EPT36" s="7"/>
      <c r="EPU36" s="6"/>
      <c r="EPV36" s="6"/>
      <c r="EPW36" s="27"/>
      <c r="EPX36" s="27"/>
      <c r="EPY36" s="27"/>
      <c r="EPZ36" s="27"/>
      <c r="EQA36" s="28"/>
      <c r="EQB36" s="28"/>
      <c r="EQC36" s="28"/>
      <c r="EQD36" s="28"/>
      <c r="EQE36" s="7"/>
      <c r="EQF36" s="7"/>
      <c r="EQG36" s="6"/>
      <c r="EQH36" s="6"/>
      <c r="EQI36" s="27"/>
      <c r="EQJ36" s="27"/>
      <c r="EQK36" s="27"/>
      <c r="EQL36" s="27"/>
      <c r="EQM36" s="28"/>
      <c r="EQN36" s="28"/>
      <c r="EQO36" s="28"/>
      <c r="EQP36" s="28"/>
      <c r="EQQ36" s="7"/>
      <c r="EQR36" s="7"/>
      <c r="EQS36" s="6"/>
      <c r="EQT36" s="6"/>
      <c r="EQU36" s="27"/>
      <c r="EQV36" s="27"/>
      <c r="EQW36" s="27"/>
      <c r="EQX36" s="27"/>
      <c r="EQY36" s="28"/>
      <c r="EQZ36" s="28"/>
      <c r="ERA36" s="28"/>
      <c r="ERB36" s="28"/>
      <c r="ERC36" s="7"/>
      <c r="ERD36" s="7"/>
      <c r="ERE36" s="6"/>
      <c r="ERF36" s="6"/>
      <c r="ERG36" s="27"/>
      <c r="ERH36" s="27"/>
      <c r="ERI36" s="27"/>
      <c r="ERJ36" s="27"/>
      <c r="ERK36" s="28"/>
      <c r="ERL36" s="28"/>
      <c r="ERM36" s="28"/>
      <c r="ERN36" s="28"/>
      <c r="ERO36" s="7"/>
      <c r="ERP36" s="7"/>
      <c r="ERQ36" s="6"/>
      <c r="ERR36" s="6"/>
      <c r="ERS36" s="27"/>
      <c r="ERT36" s="27"/>
      <c r="ERU36" s="27"/>
      <c r="ERV36" s="27"/>
      <c r="ERW36" s="28"/>
      <c r="ERX36" s="28"/>
      <c r="ERY36" s="28"/>
      <c r="ERZ36" s="28"/>
      <c r="ESA36" s="7"/>
      <c r="ESB36" s="7"/>
      <c r="ESC36" s="6"/>
      <c r="ESD36" s="6"/>
      <c r="ESE36" s="27"/>
      <c r="ESF36" s="27"/>
      <c r="ESG36" s="27"/>
      <c r="ESH36" s="27"/>
      <c r="ESI36" s="28"/>
      <c r="ESJ36" s="28"/>
      <c r="ESK36" s="28"/>
      <c r="ESL36" s="28"/>
      <c r="ESM36" s="7"/>
      <c r="ESN36" s="7"/>
      <c r="ESO36" s="6"/>
      <c r="ESP36" s="6"/>
      <c r="ESQ36" s="27"/>
      <c r="ESR36" s="27"/>
      <c r="ESS36" s="27"/>
      <c r="EST36" s="27"/>
      <c r="ESU36" s="28"/>
      <c r="ESV36" s="28"/>
      <c r="ESW36" s="28"/>
      <c r="ESX36" s="28"/>
      <c r="ESY36" s="7"/>
      <c r="ESZ36" s="7"/>
      <c r="ETA36" s="6"/>
      <c r="ETB36" s="6"/>
      <c r="ETC36" s="27"/>
      <c r="ETD36" s="27"/>
      <c r="ETE36" s="27"/>
      <c r="ETF36" s="27"/>
      <c r="ETG36" s="28"/>
      <c r="ETH36" s="28"/>
      <c r="ETI36" s="28"/>
      <c r="ETJ36" s="28"/>
      <c r="ETK36" s="7"/>
      <c r="ETL36" s="7"/>
      <c r="ETM36" s="6"/>
      <c r="ETN36" s="6"/>
      <c r="ETO36" s="27"/>
      <c r="ETP36" s="27"/>
      <c r="ETQ36" s="27"/>
      <c r="ETR36" s="27"/>
      <c r="ETS36" s="28"/>
      <c r="ETT36" s="28"/>
      <c r="ETU36" s="28"/>
      <c r="ETV36" s="28"/>
      <c r="ETW36" s="7"/>
      <c r="ETX36" s="7"/>
      <c r="ETY36" s="6"/>
      <c r="ETZ36" s="6"/>
      <c r="EUA36" s="27"/>
      <c r="EUB36" s="27"/>
      <c r="EUC36" s="27"/>
      <c r="EUD36" s="27"/>
      <c r="EUE36" s="28"/>
      <c r="EUF36" s="28"/>
      <c r="EUG36" s="28"/>
      <c r="EUH36" s="28"/>
      <c r="EUI36" s="7"/>
      <c r="EUJ36" s="7"/>
      <c r="EUK36" s="6"/>
      <c r="EUL36" s="6"/>
      <c r="EUM36" s="27"/>
      <c r="EUN36" s="27"/>
      <c r="EUO36" s="27"/>
      <c r="EUP36" s="27"/>
      <c r="EUQ36" s="28"/>
      <c r="EUR36" s="28"/>
      <c r="EUS36" s="28"/>
      <c r="EUT36" s="28"/>
      <c r="EUU36" s="7"/>
      <c r="EUV36" s="7"/>
      <c r="EUW36" s="6"/>
      <c r="EUX36" s="6"/>
      <c r="EUY36" s="27"/>
      <c r="EUZ36" s="27"/>
      <c r="EVA36" s="27"/>
      <c r="EVB36" s="27"/>
      <c r="EVC36" s="28"/>
      <c r="EVD36" s="28"/>
      <c r="EVE36" s="28"/>
      <c r="EVF36" s="28"/>
      <c r="EVG36" s="7"/>
      <c r="EVH36" s="7"/>
      <c r="EVI36" s="6"/>
      <c r="EVJ36" s="6"/>
      <c r="EVK36" s="27"/>
      <c r="EVL36" s="27"/>
      <c r="EVM36" s="27"/>
      <c r="EVN36" s="27"/>
      <c r="EVO36" s="28"/>
      <c r="EVP36" s="28"/>
      <c r="EVQ36" s="28"/>
      <c r="EVR36" s="28"/>
      <c r="EVS36" s="7"/>
      <c r="EVT36" s="7"/>
      <c r="EVU36" s="6"/>
      <c r="EVV36" s="6"/>
      <c r="EVW36" s="27"/>
      <c r="EVX36" s="27"/>
      <c r="EVY36" s="27"/>
      <c r="EVZ36" s="27"/>
      <c r="EWA36" s="28"/>
      <c r="EWB36" s="28"/>
      <c r="EWC36" s="28"/>
      <c r="EWD36" s="28"/>
      <c r="EWE36" s="7"/>
      <c r="EWF36" s="7"/>
      <c r="EWG36" s="6"/>
      <c r="EWH36" s="6"/>
      <c r="EWI36" s="27"/>
      <c r="EWJ36" s="27"/>
      <c r="EWK36" s="27"/>
      <c r="EWL36" s="27"/>
      <c r="EWM36" s="28"/>
      <c r="EWN36" s="28"/>
      <c r="EWO36" s="28"/>
      <c r="EWP36" s="28"/>
      <c r="EWQ36" s="7"/>
      <c r="EWR36" s="7"/>
      <c r="EWS36" s="6"/>
      <c r="EWT36" s="6"/>
      <c r="EWU36" s="27"/>
      <c r="EWV36" s="27"/>
      <c r="EWW36" s="27"/>
      <c r="EWX36" s="27"/>
      <c r="EWY36" s="28"/>
      <c r="EWZ36" s="28"/>
      <c r="EXA36" s="28"/>
      <c r="EXB36" s="28"/>
      <c r="EXC36" s="7"/>
      <c r="EXD36" s="7"/>
      <c r="EXE36" s="6"/>
      <c r="EXF36" s="6"/>
      <c r="EXG36" s="27"/>
      <c r="EXH36" s="27"/>
      <c r="EXI36" s="27"/>
      <c r="EXJ36" s="27"/>
      <c r="EXK36" s="28"/>
      <c r="EXL36" s="28"/>
      <c r="EXM36" s="28"/>
      <c r="EXN36" s="28"/>
      <c r="EXO36" s="7"/>
      <c r="EXP36" s="7"/>
      <c r="EXQ36" s="6"/>
      <c r="EXR36" s="6"/>
      <c r="EXS36" s="27"/>
      <c r="EXT36" s="27"/>
      <c r="EXU36" s="27"/>
      <c r="EXV36" s="27"/>
      <c r="EXW36" s="28"/>
      <c r="EXX36" s="28"/>
      <c r="EXY36" s="28"/>
      <c r="EXZ36" s="28"/>
      <c r="EYA36" s="7"/>
      <c r="EYB36" s="7"/>
      <c r="EYC36" s="6"/>
      <c r="EYD36" s="6"/>
      <c r="EYE36" s="27"/>
      <c r="EYF36" s="27"/>
      <c r="EYG36" s="27"/>
      <c r="EYH36" s="27"/>
      <c r="EYI36" s="28"/>
      <c r="EYJ36" s="28"/>
      <c r="EYK36" s="28"/>
      <c r="EYL36" s="28"/>
      <c r="EYM36" s="7"/>
      <c r="EYN36" s="7"/>
      <c r="EYO36" s="6"/>
      <c r="EYP36" s="6"/>
      <c r="EYQ36" s="27"/>
      <c r="EYR36" s="27"/>
      <c r="EYS36" s="27"/>
      <c r="EYT36" s="27"/>
      <c r="EYU36" s="28"/>
      <c r="EYV36" s="28"/>
      <c r="EYW36" s="28"/>
      <c r="EYX36" s="28"/>
      <c r="EYY36" s="7"/>
      <c r="EYZ36" s="7"/>
      <c r="EZA36" s="6"/>
      <c r="EZB36" s="6"/>
      <c r="EZC36" s="27"/>
      <c r="EZD36" s="27"/>
      <c r="EZE36" s="27"/>
      <c r="EZF36" s="27"/>
      <c r="EZG36" s="28"/>
      <c r="EZH36" s="28"/>
      <c r="EZI36" s="28"/>
      <c r="EZJ36" s="28"/>
      <c r="EZK36" s="7"/>
      <c r="EZL36" s="7"/>
      <c r="EZM36" s="6"/>
      <c r="EZN36" s="6"/>
      <c r="EZO36" s="27"/>
      <c r="EZP36" s="27"/>
      <c r="EZQ36" s="27"/>
      <c r="EZR36" s="27"/>
      <c r="EZS36" s="28"/>
      <c r="EZT36" s="28"/>
      <c r="EZU36" s="28"/>
      <c r="EZV36" s="28"/>
      <c r="EZW36" s="7"/>
      <c r="EZX36" s="7"/>
      <c r="EZY36" s="6"/>
      <c r="EZZ36" s="6"/>
      <c r="FAA36" s="27"/>
      <c r="FAB36" s="27"/>
      <c r="FAC36" s="27"/>
      <c r="FAD36" s="27"/>
      <c r="FAE36" s="28"/>
      <c r="FAF36" s="28"/>
      <c r="FAG36" s="28"/>
      <c r="FAH36" s="28"/>
      <c r="FAI36" s="7"/>
      <c r="FAJ36" s="7"/>
      <c r="FAK36" s="6"/>
      <c r="FAL36" s="6"/>
      <c r="FAM36" s="27"/>
      <c r="FAN36" s="27"/>
      <c r="FAO36" s="27"/>
      <c r="FAP36" s="27"/>
      <c r="FAQ36" s="28"/>
      <c r="FAR36" s="28"/>
      <c r="FAS36" s="28"/>
      <c r="FAT36" s="28"/>
      <c r="FAU36" s="7"/>
      <c r="FAV36" s="7"/>
      <c r="FAW36" s="6"/>
      <c r="FAX36" s="6"/>
      <c r="FAY36" s="27"/>
      <c r="FAZ36" s="27"/>
      <c r="FBA36" s="27"/>
      <c r="FBB36" s="27"/>
      <c r="FBC36" s="28"/>
      <c r="FBD36" s="28"/>
      <c r="FBE36" s="28"/>
      <c r="FBF36" s="28"/>
      <c r="FBG36" s="7"/>
      <c r="FBH36" s="7"/>
      <c r="FBI36" s="6"/>
      <c r="FBJ36" s="6"/>
      <c r="FBK36" s="27"/>
      <c r="FBL36" s="27"/>
      <c r="FBM36" s="27"/>
      <c r="FBN36" s="27"/>
      <c r="FBO36" s="28"/>
      <c r="FBP36" s="28"/>
      <c r="FBQ36" s="28"/>
      <c r="FBR36" s="28"/>
      <c r="FBS36" s="7"/>
      <c r="FBT36" s="7"/>
      <c r="FBU36" s="6"/>
      <c r="FBV36" s="6"/>
      <c r="FBW36" s="27"/>
      <c r="FBX36" s="27"/>
      <c r="FBY36" s="27"/>
      <c r="FBZ36" s="27"/>
      <c r="FCA36" s="28"/>
      <c r="FCB36" s="28"/>
      <c r="FCC36" s="28"/>
      <c r="FCD36" s="28"/>
      <c r="FCE36" s="7"/>
      <c r="FCF36" s="7"/>
      <c r="FCG36" s="6"/>
      <c r="FCH36" s="6"/>
      <c r="FCI36" s="27"/>
      <c r="FCJ36" s="27"/>
      <c r="FCK36" s="27"/>
      <c r="FCL36" s="27"/>
      <c r="FCM36" s="28"/>
      <c r="FCN36" s="28"/>
      <c r="FCO36" s="28"/>
      <c r="FCP36" s="28"/>
      <c r="FCQ36" s="7"/>
      <c r="FCR36" s="7"/>
      <c r="FCS36" s="6"/>
      <c r="FCT36" s="6"/>
      <c r="FCU36" s="27"/>
      <c r="FCV36" s="27"/>
      <c r="FCW36" s="27"/>
      <c r="FCX36" s="27"/>
      <c r="FCY36" s="28"/>
      <c r="FCZ36" s="28"/>
      <c r="FDA36" s="28"/>
      <c r="FDB36" s="28"/>
      <c r="FDC36" s="7"/>
      <c r="FDD36" s="7"/>
      <c r="FDE36" s="6"/>
      <c r="FDF36" s="6"/>
      <c r="FDG36" s="27"/>
      <c r="FDH36" s="27"/>
      <c r="FDI36" s="27"/>
      <c r="FDJ36" s="27"/>
      <c r="FDK36" s="28"/>
      <c r="FDL36" s="28"/>
      <c r="FDM36" s="28"/>
      <c r="FDN36" s="28"/>
      <c r="FDO36" s="7"/>
      <c r="FDP36" s="7"/>
      <c r="FDQ36" s="6"/>
      <c r="FDR36" s="6"/>
      <c r="FDS36" s="27"/>
      <c r="FDT36" s="27"/>
      <c r="FDU36" s="27"/>
      <c r="FDV36" s="27"/>
      <c r="FDW36" s="28"/>
      <c r="FDX36" s="28"/>
      <c r="FDY36" s="28"/>
      <c r="FDZ36" s="28"/>
      <c r="FEA36" s="7"/>
      <c r="FEB36" s="7"/>
      <c r="FEC36" s="6"/>
      <c r="FED36" s="6"/>
      <c r="FEE36" s="27"/>
      <c r="FEF36" s="27"/>
      <c r="FEG36" s="27"/>
      <c r="FEH36" s="27"/>
      <c r="FEI36" s="28"/>
      <c r="FEJ36" s="28"/>
      <c r="FEK36" s="28"/>
      <c r="FEL36" s="28"/>
      <c r="FEM36" s="7"/>
      <c r="FEN36" s="7"/>
      <c r="FEO36" s="6"/>
      <c r="FEP36" s="6"/>
      <c r="FEQ36" s="27"/>
      <c r="FER36" s="27"/>
      <c r="FES36" s="27"/>
      <c r="FET36" s="27"/>
      <c r="FEU36" s="28"/>
      <c r="FEV36" s="28"/>
      <c r="FEW36" s="28"/>
      <c r="FEX36" s="28"/>
      <c r="FEY36" s="7"/>
      <c r="FEZ36" s="7"/>
      <c r="FFA36" s="6"/>
      <c r="FFB36" s="6"/>
      <c r="FFC36" s="27"/>
      <c r="FFD36" s="27"/>
      <c r="FFE36" s="27"/>
      <c r="FFF36" s="27"/>
      <c r="FFG36" s="28"/>
      <c r="FFH36" s="28"/>
      <c r="FFI36" s="28"/>
      <c r="FFJ36" s="28"/>
      <c r="FFK36" s="7"/>
      <c r="FFL36" s="7"/>
      <c r="FFM36" s="6"/>
      <c r="FFN36" s="6"/>
      <c r="FFO36" s="27"/>
      <c r="FFP36" s="27"/>
      <c r="FFQ36" s="27"/>
      <c r="FFR36" s="27"/>
      <c r="FFS36" s="28"/>
      <c r="FFT36" s="28"/>
      <c r="FFU36" s="28"/>
      <c r="FFV36" s="28"/>
      <c r="FFW36" s="7"/>
      <c r="FFX36" s="7"/>
      <c r="FFY36" s="6"/>
      <c r="FFZ36" s="6"/>
      <c r="FGA36" s="27"/>
      <c r="FGB36" s="27"/>
      <c r="FGC36" s="27"/>
      <c r="FGD36" s="27"/>
      <c r="FGE36" s="28"/>
      <c r="FGF36" s="28"/>
      <c r="FGG36" s="28"/>
      <c r="FGH36" s="28"/>
      <c r="FGI36" s="7"/>
      <c r="FGJ36" s="7"/>
      <c r="FGK36" s="6"/>
      <c r="FGL36" s="6"/>
      <c r="FGM36" s="27"/>
      <c r="FGN36" s="27"/>
      <c r="FGO36" s="27"/>
      <c r="FGP36" s="27"/>
      <c r="FGQ36" s="28"/>
      <c r="FGR36" s="28"/>
      <c r="FGS36" s="28"/>
      <c r="FGT36" s="28"/>
      <c r="FGU36" s="7"/>
      <c r="FGV36" s="7"/>
      <c r="FGW36" s="6"/>
      <c r="FGX36" s="6"/>
      <c r="FGY36" s="27"/>
      <c r="FGZ36" s="27"/>
      <c r="FHA36" s="27"/>
      <c r="FHB36" s="27"/>
      <c r="FHC36" s="28"/>
      <c r="FHD36" s="28"/>
      <c r="FHE36" s="28"/>
      <c r="FHF36" s="28"/>
      <c r="FHG36" s="7"/>
      <c r="FHH36" s="7"/>
      <c r="FHI36" s="6"/>
      <c r="FHJ36" s="6"/>
      <c r="FHK36" s="27"/>
      <c r="FHL36" s="27"/>
      <c r="FHM36" s="27"/>
      <c r="FHN36" s="27"/>
      <c r="FHO36" s="28"/>
      <c r="FHP36" s="28"/>
      <c r="FHQ36" s="28"/>
      <c r="FHR36" s="28"/>
      <c r="FHS36" s="7"/>
      <c r="FHT36" s="7"/>
      <c r="FHU36" s="6"/>
      <c r="FHV36" s="6"/>
      <c r="FHW36" s="27"/>
      <c r="FHX36" s="27"/>
      <c r="FHY36" s="27"/>
      <c r="FHZ36" s="27"/>
      <c r="FIA36" s="28"/>
      <c r="FIB36" s="28"/>
      <c r="FIC36" s="28"/>
      <c r="FID36" s="28"/>
      <c r="FIE36" s="7"/>
      <c r="FIF36" s="7"/>
      <c r="FIG36" s="6"/>
      <c r="FIH36" s="6"/>
      <c r="FII36" s="27"/>
      <c r="FIJ36" s="27"/>
      <c r="FIK36" s="27"/>
      <c r="FIL36" s="27"/>
      <c r="FIM36" s="28"/>
      <c r="FIN36" s="28"/>
      <c r="FIO36" s="28"/>
      <c r="FIP36" s="28"/>
      <c r="FIQ36" s="7"/>
      <c r="FIR36" s="7"/>
      <c r="FIS36" s="6"/>
      <c r="FIT36" s="6"/>
      <c r="FIU36" s="27"/>
      <c r="FIV36" s="27"/>
      <c r="FIW36" s="27"/>
      <c r="FIX36" s="27"/>
      <c r="FIY36" s="28"/>
      <c r="FIZ36" s="28"/>
      <c r="FJA36" s="28"/>
      <c r="FJB36" s="28"/>
      <c r="FJC36" s="7"/>
      <c r="FJD36" s="7"/>
      <c r="FJE36" s="6"/>
      <c r="FJF36" s="6"/>
      <c r="FJG36" s="27"/>
      <c r="FJH36" s="27"/>
      <c r="FJI36" s="27"/>
      <c r="FJJ36" s="27"/>
      <c r="FJK36" s="28"/>
      <c r="FJL36" s="28"/>
      <c r="FJM36" s="28"/>
      <c r="FJN36" s="28"/>
      <c r="FJO36" s="7"/>
      <c r="FJP36" s="7"/>
      <c r="FJQ36" s="6"/>
      <c r="FJR36" s="6"/>
      <c r="FJS36" s="27"/>
      <c r="FJT36" s="27"/>
      <c r="FJU36" s="27"/>
      <c r="FJV36" s="27"/>
      <c r="FJW36" s="28"/>
      <c r="FJX36" s="28"/>
      <c r="FJY36" s="28"/>
      <c r="FJZ36" s="28"/>
      <c r="FKA36" s="7"/>
      <c r="FKB36" s="7"/>
      <c r="FKC36" s="6"/>
      <c r="FKD36" s="6"/>
      <c r="FKE36" s="27"/>
      <c r="FKF36" s="27"/>
      <c r="FKG36" s="27"/>
      <c r="FKH36" s="27"/>
      <c r="FKI36" s="28"/>
      <c r="FKJ36" s="28"/>
      <c r="FKK36" s="28"/>
      <c r="FKL36" s="28"/>
      <c r="FKM36" s="7"/>
      <c r="FKN36" s="7"/>
      <c r="FKO36" s="6"/>
      <c r="FKP36" s="6"/>
      <c r="FKQ36" s="27"/>
      <c r="FKR36" s="27"/>
      <c r="FKS36" s="27"/>
      <c r="FKT36" s="27"/>
      <c r="FKU36" s="28"/>
      <c r="FKV36" s="28"/>
      <c r="FKW36" s="28"/>
      <c r="FKX36" s="28"/>
      <c r="FKY36" s="7"/>
      <c r="FKZ36" s="7"/>
      <c r="FLA36" s="6"/>
      <c r="FLB36" s="6"/>
      <c r="FLC36" s="27"/>
      <c r="FLD36" s="27"/>
      <c r="FLE36" s="27"/>
      <c r="FLF36" s="27"/>
      <c r="FLG36" s="28"/>
      <c r="FLH36" s="28"/>
      <c r="FLI36" s="28"/>
      <c r="FLJ36" s="28"/>
      <c r="FLK36" s="7"/>
      <c r="FLL36" s="7"/>
      <c r="FLM36" s="6"/>
      <c r="FLN36" s="6"/>
      <c r="FLO36" s="27"/>
      <c r="FLP36" s="27"/>
      <c r="FLQ36" s="27"/>
      <c r="FLR36" s="27"/>
      <c r="FLS36" s="28"/>
      <c r="FLT36" s="28"/>
      <c r="FLU36" s="28"/>
      <c r="FLV36" s="28"/>
      <c r="FLW36" s="7"/>
      <c r="FLX36" s="7"/>
      <c r="FLY36" s="6"/>
      <c r="FLZ36" s="6"/>
      <c r="FMA36" s="27"/>
      <c r="FMB36" s="27"/>
      <c r="FMC36" s="27"/>
      <c r="FMD36" s="27"/>
      <c r="FME36" s="28"/>
      <c r="FMF36" s="28"/>
      <c r="FMG36" s="28"/>
      <c r="FMH36" s="28"/>
      <c r="FMI36" s="7"/>
      <c r="FMJ36" s="7"/>
      <c r="FMK36" s="6"/>
      <c r="FML36" s="6"/>
      <c r="FMM36" s="27"/>
      <c r="FMN36" s="27"/>
      <c r="FMO36" s="27"/>
      <c r="FMP36" s="27"/>
      <c r="FMQ36" s="28"/>
      <c r="FMR36" s="28"/>
      <c r="FMS36" s="28"/>
      <c r="FMT36" s="28"/>
      <c r="FMU36" s="7"/>
      <c r="FMV36" s="7"/>
      <c r="FMW36" s="6"/>
      <c r="FMX36" s="6"/>
      <c r="FMY36" s="27"/>
      <c r="FMZ36" s="27"/>
      <c r="FNA36" s="27"/>
      <c r="FNB36" s="27"/>
      <c r="FNC36" s="28"/>
      <c r="FND36" s="28"/>
      <c r="FNE36" s="28"/>
      <c r="FNF36" s="28"/>
      <c r="FNG36" s="7"/>
      <c r="FNH36" s="7"/>
      <c r="FNI36" s="6"/>
      <c r="FNJ36" s="6"/>
      <c r="FNK36" s="27"/>
      <c r="FNL36" s="27"/>
      <c r="FNM36" s="27"/>
      <c r="FNN36" s="27"/>
      <c r="FNO36" s="28"/>
      <c r="FNP36" s="28"/>
      <c r="FNQ36" s="28"/>
      <c r="FNR36" s="28"/>
      <c r="FNS36" s="7"/>
      <c r="FNT36" s="7"/>
      <c r="FNU36" s="6"/>
      <c r="FNV36" s="6"/>
      <c r="FNW36" s="27"/>
      <c r="FNX36" s="27"/>
      <c r="FNY36" s="27"/>
      <c r="FNZ36" s="27"/>
      <c r="FOA36" s="28"/>
      <c r="FOB36" s="28"/>
      <c r="FOC36" s="28"/>
      <c r="FOD36" s="28"/>
      <c r="FOE36" s="7"/>
      <c r="FOF36" s="7"/>
      <c r="FOG36" s="6"/>
      <c r="FOH36" s="6"/>
      <c r="FOI36" s="27"/>
      <c r="FOJ36" s="27"/>
      <c r="FOK36" s="27"/>
      <c r="FOL36" s="27"/>
      <c r="FOM36" s="28"/>
      <c r="FON36" s="28"/>
      <c r="FOO36" s="28"/>
      <c r="FOP36" s="28"/>
      <c r="FOQ36" s="7"/>
      <c r="FOR36" s="7"/>
      <c r="FOS36" s="6"/>
      <c r="FOT36" s="6"/>
      <c r="FOU36" s="27"/>
      <c r="FOV36" s="27"/>
      <c r="FOW36" s="27"/>
      <c r="FOX36" s="27"/>
      <c r="FOY36" s="28"/>
      <c r="FOZ36" s="28"/>
      <c r="FPA36" s="28"/>
      <c r="FPB36" s="28"/>
      <c r="FPC36" s="7"/>
      <c r="FPD36" s="7"/>
      <c r="FPE36" s="6"/>
      <c r="FPF36" s="6"/>
      <c r="FPG36" s="27"/>
      <c r="FPH36" s="27"/>
      <c r="FPI36" s="27"/>
      <c r="FPJ36" s="27"/>
      <c r="FPK36" s="28"/>
      <c r="FPL36" s="28"/>
      <c r="FPM36" s="28"/>
      <c r="FPN36" s="28"/>
      <c r="FPO36" s="7"/>
      <c r="FPP36" s="7"/>
      <c r="FPQ36" s="6"/>
      <c r="FPR36" s="6"/>
      <c r="FPS36" s="27"/>
      <c r="FPT36" s="27"/>
      <c r="FPU36" s="27"/>
      <c r="FPV36" s="27"/>
      <c r="FPW36" s="28"/>
      <c r="FPX36" s="28"/>
      <c r="FPY36" s="28"/>
      <c r="FPZ36" s="28"/>
      <c r="FQA36" s="7"/>
      <c r="FQB36" s="7"/>
      <c r="FQC36" s="6"/>
      <c r="FQD36" s="6"/>
      <c r="FQE36" s="27"/>
      <c r="FQF36" s="27"/>
      <c r="FQG36" s="27"/>
      <c r="FQH36" s="27"/>
      <c r="FQI36" s="28"/>
      <c r="FQJ36" s="28"/>
      <c r="FQK36" s="28"/>
      <c r="FQL36" s="28"/>
      <c r="FQM36" s="7"/>
      <c r="FQN36" s="7"/>
      <c r="FQO36" s="6"/>
      <c r="FQP36" s="6"/>
      <c r="FQQ36" s="27"/>
      <c r="FQR36" s="27"/>
      <c r="FQS36" s="27"/>
      <c r="FQT36" s="27"/>
      <c r="FQU36" s="28"/>
      <c r="FQV36" s="28"/>
      <c r="FQW36" s="28"/>
      <c r="FQX36" s="28"/>
      <c r="FQY36" s="7"/>
      <c r="FQZ36" s="7"/>
      <c r="FRA36" s="6"/>
      <c r="FRB36" s="6"/>
      <c r="FRC36" s="27"/>
      <c r="FRD36" s="27"/>
      <c r="FRE36" s="27"/>
      <c r="FRF36" s="27"/>
      <c r="FRG36" s="28"/>
      <c r="FRH36" s="28"/>
      <c r="FRI36" s="28"/>
      <c r="FRJ36" s="28"/>
      <c r="FRK36" s="7"/>
      <c r="FRL36" s="7"/>
      <c r="FRM36" s="6"/>
      <c r="FRN36" s="6"/>
      <c r="FRO36" s="27"/>
      <c r="FRP36" s="27"/>
      <c r="FRQ36" s="27"/>
      <c r="FRR36" s="27"/>
      <c r="FRS36" s="28"/>
      <c r="FRT36" s="28"/>
      <c r="FRU36" s="28"/>
      <c r="FRV36" s="28"/>
      <c r="FRW36" s="7"/>
      <c r="FRX36" s="7"/>
      <c r="FRY36" s="6"/>
      <c r="FRZ36" s="6"/>
      <c r="FSA36" s="27"/>
      <c r="FSB36" s="27"/>
      <c r="FSC36" s="27"/>
      <c r="FSD36" s="27"/>
      <c r="FSE36" s="28"/>
      <c r="FSF36" s="28"/>
      <c r="FSG36" s="28"/>
      <c r="FSH36" s="28"/>
      <c r="FSI36" s="7"/>
      <c r="FSJ36" s="7"/>
      <c r="FSK36" s="6"/>
      <c r="FSL36" s="6"/>
      <c r="FSM36" s="27"/>
      <c r="FSN36" s="27"/>
      <c r="FSO36" s="27"/>
      <c r="FSP36" s="27"/>
      <c r="FSQ36" s="28"/>
      <c r="FSR36" s="28"/>
      <c r="FSS36" s="28"/>
      <c r="FST36" s="28"/>
      <c r="FSU36" s="7"/>
      <c r="FSV36" s="7"/>
      <c r="FSW36" s="6"/>
      <c r="FSX36" s="6"/>
      <c r="FSY36" s="27"/>
      <c r="FSZ36" s="27"/>
      <c r="FTA36" s="27"/>
      <c r="FTB36" s="27"/>
      <c r="FTC36" s="28"/>
      <c r="FTD36" s="28"/>
      <c r="FTE36" s="28"/>
      <c r="FTF36" s="28"/>
      <c r="FTG36" s="7"/>
      <c r="FTH36" s="7"/>
      <c r="FTI36" s="6"/>
      <c r="FTJ36" s="6"/>
      <c r="FTK36" s="27"/>
      <c r="FTL36" s="27"/>
      <c r="FTM36" s="27"/>
      <c r="FTN36" s="27"/>
      <c r="FTO36" s="28"/>
      <c r="FTP36" s="28"/>
      <c r="FTQ36" s="28"/>
      <c r="FTR36" s="28"/>
      <c r="FTS36" s="7"/>
      <c r="FTT36" s="7"/>
      <c r="FTU36" s="6"/>
      <c r="FTV36" s="6"/>
      <c r="FTW36" s="27"/>
      <c r="FTX36" s="27"/>
      <c r="FTY36" s="27"/>
      <c r="FTZ36" s="27"/>
      <c r="FUA36" s="28"/>
      <c r="FUB36" s="28"/>
      <c r="FUC36" s="28"/>
      <c r="FUD36" s="28"/>
      <c r="FUE36" s="7"/>
      <c r="FUF36" s="7"/>
      <c r="FUG36" s="6"/>
      <c r="FUH36" s="6"/>
      <c r="FUI36" s="27"/>
      <c r="FUJ36" s="27"/>
      <c r="FUK36" s="27"/>
      <c r="FUL36" s="27"/>
      <c r="FUM36" s="28"/>
      <c r="FUN36" s="28"/>
      <c r="FUO36" s="28"/>
      <c r="FUP36" s="28"/>
      <c r="FUQ36" s="7"/>
      <c r="FUR36" s="7"/>
      <c r="FUS36" s="6"/>
      <c r="FUT36" s="6"/>
      <c r="FUU36" s="27"/>
      <c r="FUV36" s="27"/>
      <c r="FUW36" s="27"/>
      <c r="FUX36" s="27"/>
      <c r="FUY36" s="28"/>
      <c r="FUZ36" s="28"/>
      <c r="FVA36" s="28"/>
      <c r="FVB36" s="28"/>
      <c r="FVC36" s="7"/>
      <c r="FVD36" s="7"/>
      <c r="FVE36" s="6"/>
      <c r="FVF36" s="6"/>
      <c r="FVG36" s="27"/>
      <c r="FVH36" s="27"/>
      <c r="FVI36" s="27"/>
      <c r="FVJ36" s="27"/>
      <c r="FVK36" s="28"/>
      <c r="FVL36" s="28"/>
      <c r="FVM36" s="28"/>
      <c r="FVN36" s="28"/>
      <c r="FVO36" s="7"/>
      <c r="FVP36" s="7"/>
      <c r="FVQ36" s="6"/>
      <c r="FVR36" s="6"/>
      <c r="FVS36" s="27"/>
      <c r="FVT36" s="27"/>
      <c r="FVU36" s="27"/>
      <c r="FVV36" s="27"/>
      <c r="FVW36" s="28"/>
      <c r="FVX36" s="28"/>
      <c r="FVY36" s="28"/>
      <c r="FVZ36" s="28"/>
      <c r="FWA36" s="7"/>
      <c r="FWB36" s="7"/>
      <c r="FWC36" s="6"/>
      <c r="FWD36" s="6"/>
      <c r="FWE36" s="27"/>
      <c r="FWF36" s="27"/>
      <c r="FWG36" s="27"/>
      <c r="FWH36" s="27"/>
      <c r="FWI36" s="28"/>
      <c r="FWJ36" s="28"/>
      <c r="FWK36" s="28"/>
      <c r="FWL36" s="28"/>
      <c r="FWM36" s="7"/>
      <c r="FWN36" s="7"/>
      <c r="FWO36" s="6"/>
      <c r="FWP36" s="6"/>
      <c r="FWQ36" s="27"/>
      <c r="FWR36" s="27"/>
      <c r="FWS36" s="27"/>
      <c r="FWT36" s="27"/>
      <c r="FWU36" s="28"/>
      <c r="FWV36" s="28"/>
      <c r="FWW36" s="28"/>
      <c r="FWX36" s="28"/>
      <c r="FWY36" s="7"/>
      <c r="FWZ36" s="7"/>
      <c r="FXA36" s="6"/>
      <c r="FXB36" s="6"/>
      <c r="FXC36" s="27"/>
      <c r="FXD36" s="27"/>
      <c r="FXE36" s="27"/>
      <c r="FXF36" s="27"/>
      <c r="FXG36" s="28"/>
      <c r="FXH36" s="28"/>
      <c r="FXI36" s="28"/>
      <c r="FXJ36" s="28"/>
      <c r="FXK36" s="7"/>
      <c r="FXL36" s="7"/>
      <c r="FXM36" s="6"/>
      <c r="FXN36" s="6"/>
      <c r="FXO36" s="27"/>
      <c r="FXP36" s="27"/>
      <c r="FXQ36" s="27"/>
      <c r="FXR36" s="27"/>
      <c r="FXS36" s="28"/>
      <c r="FXT36" s="28"/>
      <c r="FXU36" s="28"/>
      <c r="FXV36" s="28"/>
      <c r="FXW36" s="7"/>
      <c r="FXX36" s="7"/>
      <c r="FXY36" s="6"/>
      <c r="FXZ36" s="6"/>
      <c r="FYA36" s="27"/>
      <c r="FYB36" s="27"/>
      <c r="FYC36" s="27"/>
      <c r="FYD36" s="27"/>
      <c r="FYE36" s="28"/>
      <c r="FYF36" s="28"/>
      <c r="FYG36" s="28"/>
      <c r="FYH36" s="28"/>
      <c r="FYI36" s="7"/>
      <c r="FYJ36" s="7"/>
      <c r="FYK36" s="6"/>
      <c r="FYL36" s="6"/>
      <c r="FYM36" s="27"/>
      <c r="FYN36" s="27"/>
      <c r="FYO36" s="27"/>
      <c r="FYP36" s="27"/>
      <c r="FYQ36" s="28"/>
      <c r="FYR36" s="28"/>
      <c r="FYS36" s="28"/>
      <c r="FYT36" s="28"/>
      <c r="FYU36" s="7"/>
      <c r="FYV36" s="7"/>
      <c r="FYW36" s="6"/>
      <c r="FYX36" s="6"/>
      <c r="FYY36" s="27"/>
      <c r="FYZ36" s="27"/>
      <c r="FZA36" s="27"/>
      <c r="FZB36" s="27"/>
      <c r="FZC36" s="28"/>
      <c r="FZD36" s="28"/>
      <c r="FZE36" s="28"/>
      <c r="FZF36" s="28"/>
      <c r="FZG36" s="7"/>
      <c r="FZH36" s="7"/>
      <c r="FZI36" s="6"/>
      <c r="FZJ36" s="6"/>
      <c r="FZK36" s="27"/>
      <c r="FZL36" s="27"/>
      <c r="FZM36" s="27"/>
      <c r="FZN36" s="27"/>
      <c r="FZO36" s="28"/>
      <c r="FZP36" s="28"/>
      <c r="FZQ36" s="28"/>
      <c r="FZR36" s="28"/>
      <c r="FZS36" s="7"/>
      <c r="FZT36" s="7"/>
      <c r="FZU36" s="6"/>
      <c r="FZV36" s="6"/>
      <c r="FZW36" s="27"/>
      <c r="FZX36" s="27"/>
      <c r="FZY36" s="27"/>
      <c r="FZZ36" s="27"/>
      <c r="GAA36" s="28"/>
      <c r="GAB36" s="28"/>
      <c r="GAC36" s="28"/>
      <c r="GAD36" s="28"/>
      <c r="GAE36" s="7"/>
      <c r="GAF36" s="7"/>
      <c r="GAG36" s="6"/>
      <c r="GAH36" s="6"/>
      <c r="GAI36" s="27"/>
      <c r="GAJ36" s="27"/>
      <c r="GAK36" s="27"/>
      <c r="GAL36" s="27"/>
      <c r="GAM36" s="28"/>
      <c r="GAN36" s="28"/>
      <c r="GAO36" s="28"/>
      <c r="GAP36" s="28"/>
      <c r="GAQ36" s="7"/>
      <c r="GAR36" s="7"/>
      <c r="GAS36" s="6"/>
      <c r="GAT36" s="6"/>
      <c r="GAU36" s="27"/>
      <c r="GAV36" s="27"/>
      <c r="GAW36" s="27"/>
      <c r="GAX36" s="27"/>
      <c r="GAY36" s="28"/>
      <c r="GAZ36" s="28"/>
      <c r="GBA36" s="28"/>
      <c r="GBB36" s="28"/>
      <c r="GBC36" s="7"/>
      <c r="GBD36" s="7"/>
      <c r="GBE36" s="6"/>
      <c r="GBF36" s="6"/>
      <c r="GBG36" s="27"/>
      <c r="GBH36" s="27"/>
      <c r="GBI36" s="27"/>
      <c r="GBJ36" s="27"/>
      <c r="GBK36" s="28"/>
      <c r="GBL36" s="28"/>
      <c r="GBM36" s="28"/>
      <c r="GBN36" s="28"/>
      <c r="GBO36" s="7"/>
      <c r="GBP36" s="7"/>
      <c r="GBQ36" s="6"/>
      <c r="GBR36" s="6"/>
      <c r="GBS36" s="27"/>
      <c r="GBT36" s="27"/>
      <c r="GBU36" s="27"/>
      <c r="GBV36" s="27"/>
      <c r="GBW36" s="28"/>
      <c r="GBX36" s="28"/>
      <c r="GBY36" s="28"/>
      <c r="GBZ36" s="28"/>
      <c r="GCA36" s="7"/>
      <c r="GCB36" s="7"/>
      <c r="GCC36" s="6"/>
      <c r="GCD36" s="6"/>
      <c r="GCE36" s="27"/>
      <c r="GCF36" s="27"/>
      <c r="GCG36" s="27"/>
      <c r="GCH36" s="27"/>
      <c r="GCI36" s="28"/>
      <c r="GCJ36" s="28"/>
      <c r="GCK36" s="28"/>
      <c r="GCL36" s="28"/>
      <c r="GCM36" s="7"/>
      <c r="GCN36" s="7"/>
      <c r="GCO36" s="6"/>
      <c r="GCP36" s="6"/>
      <c r="GCQ36" s="27"/>
      <c r="GCR36" s="27"/>
      <c r="GCS36" s="27"/>
      <c r="GCT36" s="27"/>
      <c r="GCU36" s="28"/>
      <c r="GCV36" s="28"/>
      <c r="GCW36" s="28"/>
      <c r="GCX36" s="28"/>
      <c r="GCY36" s="7"/>
      <c r="GCZ36" s="7"/>
      <c r="GDA36" s="6"/>
      <c r="GDB36" s="6"/>
      <c r="GDC36" s="27"/>
      <c r="GDD36" s="27"/>
      <c r="GDE36" s="27"/>
      <c r="GDF36" s="27"/>
      <c r="GDG36" s="28"/>
      <c r="GDH36" s="28"/>
      <c r="GDI36" s="28"/>
      <c r="GDJ36" s="28"/>
      <c r="GDK36" s="7"/>
      <c r="GDL36" s="7"/>
      <c r="GDM36" s="6"/>
      <c r="GDN36" s="6"/>
      <c r="GDO36" s="27"/>
      <c r="GDP36" s="27"/>
      <c r="GDQ36" s="27"/>
      <c r="GDR36" s="27"/>
      <c r="GDS36" s="28"/>
      <c r="GDT36" s="28"/>
      <c r="GDU36" s="28"/>
      <c r="GDV36" s="28"/>
      <c r="GDW36" s="7"/>
      <c r="GDX36" s="7"/>
      <c r="GDY36" s="6"/>
      <c r="GDZ36" s="6"/>
      <c r="GEA36" s="27"/>
      <c r="GEB36" s="27"/>
      <c r="GEC36" s="27"/>
      <c r="GED36" s="27"/>
      <c r="GEE36" s="28"/>
      <c r="GEF36" s="28"/>
      <c r="GEG36" s="28"/>
      <c r="GEH36" s="28"/>
      <c r="GEI36" s="7"/>
      <c r="GEJ36" s="7"/>
      <c r="GEK36" s="6"/>
      <c r="GEL36" s="6"/>
      <c r="GEM36" s="27"/>
      <c r="GEN36" s="27"/>
      <c r="GEO36" s="27"/>
      <c r="GEP36" s="27"/>
      <c r="GEQ36" s="28"/>
      <c r="GER36" s="28"/>
      <c r="GES36" s="28"/>
      <c r="GET36" s="28"/>
      <c r="GEU36" s="7"/>
      <c r="GEV36" s="7"/>
      <c r="GEW36" s="6"/>
      <c r="GEX36" s="6"/>
      <c r="GEY36" s="27"/>
      <c r="GEZ36" s="27"/>
      <c r="GFA36" s="27"/>
      <c r="GFB36" s="27"/>
      <c r="GFC36" s="28"/>
      <c r="GFD36" s="28"/>
      <c r="GFE36" s="28"/>
      <c r="GFF36" s="28"/>
      <c r="GFG36" s="7"/>
      <c r="GFH36" s="7"/>
      <c r="GFI36" s="6"/>
      <c r="GFJ36" s="6"/>
      <c r="GFK36" s="27"/>
      <c r="GFL36" s="27"/>
      <c r="GFM36" s="27"/>
      <c r="GFN36" s="27"/>
      <c r="GFO36" s="28"/>
      <c r="GFP36" s="28"/>
      <c r="GFQ36" s="28"/>
      <c r="GFR36" s="28"/>
      <c r="GFS36" s="7"/>
      <c r="GFT36" s="7"/>
      <c r="GFU36" s="6"/>
      <c r="GFV36" s="6"/>
      <c r="GFW36" s="27"/>
      <c r="GFX36" s="27"/>
      <c r="GFY36" s="27"/>
      <c r="GFZ36" s="27"/>
      <c r="GGA36" s="28"/>
      <c r="GGB36" s="28"/>
      <c r="GGC36" s="28"/>
      <c r="GGD36" s="28"/>
      <c r="GGE36" s="7"/>
      <c r="GGF36" s="7"/>
      <c r="GGG36" s="6"/>
      <c r="GGH36" s="6"/>
      <c r="GGI36" s="27"/>
      <c r="GGJ36" s="27"/>
      <c r="GGK36" s="27"/>
      <c r="GGL36" s="27"/>
      <c r="GGM36" s="28"/>
      <c r="GGN36" s="28"/>
      <c r="GGO36" s="28"/>
      <c r="GGP36" s="28"/>
      <c r="GGQ36" s="7"/>
      <c r="GGR36" s="7"/>
      <c r="GGS36" s="6"/>
      <c r="GGT36" s="6"/>
      <c r="GGU36" s="27"/>
      <c r="GGV36" s="27"/>
      <c r="GGW36" s="27"/>
      <c r="GGX36" s="27"/>
      <c r="GGY36" s="28"/>
      <c r="GGZ36" s="28"/>
      <c r="GHA36" s="28"/>
      <c r="GHB36" s="28"/>
      <c r="GHC36" s="7"/>
      <c r="GHD36" s="7"/>
      <c r="GHE36" s="6"/>
      <c r="GHF36" s="6"/>
      <c r="GHG36" s="27"/>
      <c r="GHH36" s="27"/>
      <c r="GHI36" s="27"/>
      <c r="GHJ36" s="27"/>
      <c r="GHK36" s="28"/>
      <c r="GHL36" s="28"/>
      <c r="GHM36" s="28"/>
      <c r="GHN36" s="28"/>
      <c r="GHO36" s="7"/>
      <c r="GHP36" s="7"/>
      <c r="GHQ36" s="6"/>
      <c r="GHR36" s="6"/>
      <c r="GHS36" s="27"/>
      <c r="GHT36" s="27"/>
      <c r="GHU36" s="27"/>
      <c r="GHV36" s="27"/>
      <c r="GHW36" s="28"/>
      <c r="GHX36" s="28"/>
      <c r="GHY36" s="28"/>
      <c r="GHZ36" s="28"/>
      <c r="GIA36" s="7"/>
      <c r="GIB36" s="7"/>
      <c r="GIC36" s="6"/>
      <c r="GID36" s="6"/>
      <c r="GIE36" s="27"/>
      <c r="GIF36" s="27"/>
      <c r="GIG36" s="27"/>
      <c r="GIH36" s="27"/>
      <c r="GII36" s="28"/>
      <c r="GIJ36" s="28"/>
      <c r="GIK36" s="28"/>
      <c r="GIL36" s="28"/>
      <c r="GIM36" s="7"/>
      <c r="GIN36" s="7"/>
      <c r="GIO36" s="6"/>
      <c r="GIP36" s="6"/>
      <c r="GIQ36" s="27"/>
      <c r="GIR36" s="27"/>
      <c r="GIS36" s="27"/>
      <c r="GIT36" s="27"/>
      <c r="GIU36" s="28"/>
      <c r="GIV36" s="28"/>
      <c r="GIW36" s="28"/>
      <c r="GIX36" s="28"/>
      <c r="GIY36" s="7"/>
      <c r="GIZ36" s="7"/>
      <c r="GJA36" s="6"/>
      <c r="GJB36" s="6"/>
      <c r="GJC36" s="27"/>
      <c r="GJD36" s="27"/>
      <c r="GJE36" s="27"/>
      <c r="GJF36" s="27"/>
      <c r="GJG36" s="28"/>
      <c r="GJH36" s="28"/>
      <c r="GJI36" s="28"/>
      <c r="GJJ36" s="28"/>
      <c r="GJK36" s="7"/>
      <c r="GJL36" s="7"/>
      <c r="GJM36" s="6"/>
      <c r="GJN36" s="6"/>
      <c r="GJO36" s="27"/>
      <c r="GJP36" s="27"/>
      <c r="GJQ36" s="27"/>
      <c r="GJR36" s="27"/>
      <c r="GJS36" s="28"/>
      <c r="GJT36" s="28"/>
      <c r="GJU36" s="28"/>
      <c r="GJV36" s="28"/>
      <c r="GJW36" s="7"/>
      <c r="GJX36" s="7"/>
      <c r="GJY36" s="6"/>
      <c r="GJZ36" s="6"/>
      <c r="GKA36" s="27"/>
      <c r="GKB36" s="27"/>
      <c r="GKC36" s="27"/>
      <c r="GKD36" s="27"/>
      <c r="GKE36" s="28"/>
      <c r="GKF36" s="28"/>
      <c r="GKG36" s="28"/>
      <c r="GKH36" s="28"/>
      <c r="GKI36" s="7"/>
      <c r="GKJ36" s="7"/>
      <c r="GKK36" s="6"/>
      <c r="GKL36" s="6"/>
      <c r="GKM36" s="27"/>
      <c r="GKN36" s="27"/>
      <c r="GKO36" s="27"/>
      <c r="GKP36" s="27"/>
      <c r="GKQ36" s="28"/>
      <c r="GKR36" s="28"/>
      <c r="GKS36" s="28"/>
      <c r="GKT36" s="28"/>
      <c r="GKU36" s="7"/>
      <c r="GKV36" s="7"/>
      <c r="GKW36" s="6"/>
      <c r="GKX36" s="6"/>
      <c r="GKY36" s="27"/>
      <c r="GKZ36" s="27"/>
      <c r="GLA36" s="27"/>
      <c r="GLB36" s="27"/>
      <c r="GLC36" s="28"/>
      <c r="GLD36" s="28"/>
      <c r="GLE36" s="28"/>
      <c r="GLF36" s="28"/>
      <c r="GLG36" s="7"/>
      <c r="GLH36" s="7"/>
      <c r="GLI36" s="6"/>
      <c r="GLJ36" s="6"/>
      <c r="GLK36" s="27"/>
      <c r="GLL36" s="27"/>
      <c r="GLM36" s="27"/>
      <c r="GLN36" s="27"/>
      <c r="GLO36" s="28"/>
      <c r="GLP36" s="28"/>
      <c r="GLQ36" s="28"/>
      <c r="GLR36" s="28"/>
      <c r="GLS36" s="7"/>
      <c r="GLT36" s="7"/>
      <c r="GLU36" s="6"/>
      <c r="GLV36" s="6"/>
      <c r="GLW36" s="27"/>
      <c r="GLX36" s="27"/>
      <c r="GLY36" s="27"/>
      <c r="GLZ36" s="27"/>
      <c r="GMA36" s="28"/>
      <c r="GMB36" s="28"/>
      <c r="GMC36" s="28"/>
      <c r="GMD36" s="28"/>
      <c r="GME36" s="7"/>
      <c r="GMF36" s="7"/>
      <c r="GMG36" s="6"/>
      <c r="GMH36" s="6"/>
      <c r="GMI36" s="27"/>
      <c r="GMJ36" s="27"/>
      <c r="GMK36" s="27"/>
      <c r="GML36" s="27"/>
      <c r="GMM36" s="28"/>
      <c r="GMN36" s="28"/>
      <c r="GMO36" s="28"/>
      <c r="GMP36" s="28"/>
      <c r="GMQ36" s="7"/>
      <c r="GMR36" s="7"/>
      <c r="GMS36" s="6"/>
      <c r="GMT36" s="6"/>
      <c r="GMU36" s="27"/>
      <c r="GMV36" s="27"/>
      <c r="GMW36" s="27"/>
      <c r="GMX36" s="27"/>
      <c r="GMY36" s="28"/>
      <c r="GMZ36" s="28"/>
      <c r="GNA36" s="28"/>
      <c r="GNB36" s="28"/>
      <c r="GNC36" s="7"/>
      <c r="GND36" s="7"/>
      <c r="GNE36" s="6"/>
      <c r="GNF36" s="6"/>
      <c r="GNG36" s="27"/>
      <c r="GNH36" s="27"/>
      <c r="GNI36" s="27"/>
      <c r="GNJ36" s="27"/>
      <c r="GNK36" s="28"/>
      <c r="GNL36" s="28"/>
      <c r="GNM36" s="28"/>
      <c r="GNN36" s="28"/>
      <c r="GNO36" s="7"/>
      <c r="GNP36" s="7"/>
      <c r="GNQ36" s="6"/>
      <c r="GNR36" s="6"/>
      <c r="GNS36" s="27"/>
      <c r="GNT36" s="27"/>
      <c r="GNU36" s="27"/>
      <c r="GNV36" s="27"/>
      <c r="GNW36" s="28"/>
      <c r="GNX36" s="28"/>
      <c r="GNY36" s="28"/>
      <c r="GNZ36" s="28"/>
      <c r="GOA36" s="7"/>
      <c r="GOB36" s="7"/>
      <c r="GOC36" s="6"/>
      <c r="GOD36" s="6"/>
      <c r="GOE36" s="27"/>
      <c r="GOF36" s="27"/>
      <c r="GOG36" s="27"/>
      <c r="GOH36" s="27"/>
      <c r="GOI36" s="28"/>
      <c r="GOJ36" s="28"/>
      <c r="GOK36" s="28"/>
      <c r="GOL36" s="28"/>
      <c r="GOM36" s="7"/>
      <c r="GON36" s="7"/>
      <c r="GOO36" s="6"/>
      <c r="GOP36" s="6"/>
      <c r="GOQ36" s="27"/>
      <c r="GOR36" s="27"/>
      <c r="GOS36" s="27"/>
      <c r="GOT36" s="27"/>
      <c r="GOU36" s="28"/>
      <c r="GOV36" s="28"/>
      <c r="GOW36" s="28"/>
      <c r="GOX36" s="28"/>
      <c r="GOY36" s="7"/>
      <c r="GOZ36" s="7"/>
      <c r="GPA36" s="6"/>
      <c r="GPB36" s="6"/>
      <c r="GPC36" s="27"/>
      <c r="GPD36" s="27"/>
      <c r="GPE36" s="27"/>
      <c r="GPF36" s="27"/>
      <c r="GPG36" s="28"/>
      <c r="GPH36" s="28"/>
      <c r="GPI36" s="28"/>
      <c r="GPJ36" s="28"/>
      <c r="GPK36" s="7"/>
      <c r="GPL36" s="7"/>
      <c r="GPM36" s="6"/>
      <c r="GPN36" s="6"/>
      <c r="GPO36" s="27"/>
      <c r="GPP36" s="27"/>
      <c r="GPQ36" s="27"/>
      <c r="GPR36" s="27"/>
      <c r="GPS36" s="28"/>
      <c r="GPT36" s="28"/>
      <c r="GPU36" s="28"/>
      <c r="GPV36" s="28"/>
      <c r="GPW36" s="7"/>
      <c r="GPX36" s="7"/>
      <c r="GPY36" s="6"/>
      <c r="GPZ36" s="6"/>
      <c r="GQA36" s="27"/>
      <c r="GQB36" s="27"/>
      <c r="GQC36" s="27"/>
      <c r="GQD36" s="27"/>
      <c r="GQE36" s="28"/>
      <c r="GQF36" s="28"/>
      <c r="GQG36" s="28"/>
      <c r="GQH36" s="28"/>
      <c r="GQI36" s="7"/>
      <c r="GQJ36" s="7"/>
      <c r="GQK36" s="6"/>
      <c r="GQL36" s="6"/>
      <c r="GQM36" s="27"/>
      <c r="GQN36" s="27"/>
      <c r="GQO36" s="27"/>
      <c r="GQP36" s="27"/>
      <c r="GQQ36" s="28"/>
      <c r="GQR36" s="28"/>
      <c r="GQS36" s="28"/>
      <c r="GQT36" s="28"/>
      <c r="GQU36" s="7"/>
      <c r="GQV36" s="7"/>
      <c r="GQW36" s="6"/>
      <c r="GQX36" s="6"/>
      <c r="GQY36" s="27"/>
      <c r="GQZ36" s="27"/>
      <c r="GRA36" s="27"/>
      <c r="GRB36" s="27"/>
      <c r="GRC36" s="28"/>
      <c r="GRD36" s="28"/>
      <c r="GRE36" s="28"/>
      <c r="GRF36" s="28"/>
      <c r="GRG36" s="7"/>
      <c r="GRH36" s="7"/>
      <c r="GRI36" s="6"/>
      <c r="GRJ36" s="6"/>
      <c r="GRK36" s="27"/>
      <c r="GRL36" s="27"/>
      <c r="GRM36" s="27"/>
      <c r="GRN36" s="27"/>
      <c r="GRO36" s="28"/>
      <c r="GRP36" s="28"/>
      <c r="GRQ36" s="28"/>
      <c r="GRR36" s="28"/>
      <c r="GRS36" s="7"/>
      <c r="GRT36" s="7"/>
      <c r="GRU36" s="6"/>
      <c r="GRV36" s="6"/>
      <c r="GRW36" s="27"/>
      <c r="GRX36" s="27"/>
      <c r="GRY36" s="27"/>
      <c r="GRZ36" s="27"/>
      <c r="GSA36" s="28"/>
      <c r="GSB36" s="28"/>
      <c r="GSC36" s="28"/>
      <c r="GSD36" s="28"/>
      <c r="GSE36" s="7"/>
      <c r="GSF36" s="7"/>
      <c r="GSG36" s="6"/>
      <c r="GSH36" s="6"/>
      <c r="GSI36" s="27"/>
      <c r="GSJ36" s="27"/>
      <c r="GSK36" s="27"/>
      <c r="GSL36" s="27"/>
      <c r="GSM36" s="28"/>
      <c r="GSN36" s="28"/>
      <c r="GSO36" s="28"/>
      <c r="GSP36" s="28"/>
      <c r="GSQ36" s="7"/>
      <c r="GSR36" s="7"/>
      <c r="GSS36" s="6"/>
      <c r="GST36" s="6"/>
      <c r="GSU36" s="27"/>
      <c r="GSV36" s="27"/>
      <c r="GSW36" s="27"/>
      <c r="GSX36" s="27"/>
      <c r="GSY36" s="28"/>
      <c r="GSZ36" s="28"/>
      <c r="GTA36" s="28"/>
      <c r="GTB36" s="28"/>
      <c r="GTC36" s="7"/>
      <c r="GTD36" s="7"/>
      <c r="GTE36" s="6"/>
      <c r="GTF36" s="6"/>
      <c r="GTG36" s="27"/>
      <c r="GTH36" s="27"/>
      <c r="GTI36" s="27"/>
      <c r="GTJ36" s="27"/>
      <c r="GTK36" s="28"/>
      <c r="GTL36" s="28"/>
      <c r="GTM36" s="28"/>
      <c r="GTN36" s="28"/>
      <c r="GTO36" s="7"/>
      <c r="GTP36" s="7"/>
      <c r="GTQ36" s="6"/>
      <c r="GTR36" s="6"/>
      <c r="GTS36" s="27"/>
      <c r="GTT36" s="27"/>
      <c r="GTU36" s="27"/>
      <c r="GTV36" s="27"/>
      <c r="GTW36" s="28"/>
      <c r="GTX36" s="28"/>
      <c r="GTY36" s="28"/>
      <c r="GTZ36" s="28"/>
      <c r="GUA36" s="7"/>
      <c r="GUB36" s="7"/>
      <c r="GUC36" s="6"/>
      <c r="GUD36" s="6"/>
      <c r="GUE36" s="27"/>
      <c r="GUF36" s="27"/>
      <c r="GUG36" s="27"/>
      <c r="GUH36" s="27"/>
      <c r="GUI36" s="28"/>
      <c r="GUJ36" s="28"/>
      <c r="GUK36" s="28"/>
      <c r="GUL36" s="28"/>
      <c r="GUM36" s="7"/>
      <c r="GUN36" s="7"/>
      <c r="GUO36" s="6"/>
      <c r="GUP36" s="6"/>
      <c r="GUQ36" s="27"/>
      <c r="GUR36" s="27"/>
      <c r="GUS36" s="27"/>
      <c r="GUT36" s="27"/>
      <c r="GUU36" s="28"/>
      <c r="GUV36" s="28"/>
      <c r="GUW36" s="28"/>
      <c r="GUX36" s="28"/>
      <c r="GUY36" s="7"/>
      <c r="GUZ36" s="7"/>
      <c r="GVA36" s="6"/>
      <c r="GVB36" s="6"/>
      <c r="GVC36" s="27"/>
      <c r="GVD36" s="27"/>
      <c r="GVE36" s="27"/>
      <c r="GVF36" s="27"/>
      <c r="GVG36" s="28"/>
      <c r="GVH36" s="28"/>
      <c r="GVI36" s="28"/>
      <c r="GVJ36" s="28"/>
      <c r="GVK36" s="7"/>
      <c r="GVL36" s="7"/>
      <c r="GVM36" s="6"/>
      <c r="GVN36" s="6"/>
      <c r="GVO36" s="27"/>
      <c r="GVP36" s="27"/>
      <c r="GVQ36" s="27"/>
      <c r="GVR36" s="27"/>
      <c r="GVS36" s="28"/>
      <c r="GVT36" s="28"/>
      <c r="GVU36" s="28"/>
      <c r="GVV36" s="28"/>
      <c r="GVW36" s="7"/>
      <c r="GVX36" s="7"/>
      <c r="GVY36" s="6"/>
      <c r="GVZ36" s="6"/>
      <c r="GWA36" s="27"/>
      <c r="GWB36" s="27"/>
      <c r="GWC36" s="27"/>
      <c r="GWD36" s="27"/>
      <c r="GWE36" s="28"/>
      <c r="GWF36" s="28"/>
      <c r="GWG36" s="28"/>
      <c r="GWH36" s="28"/>
      <c r="GWI36" s="7"/>
      <c r="GWJ36" s="7"/>
      <c r="GWK36" s="6"/>
      <c r="GWL36" s="6"/>
      <c r="GWM36" s="27"/>
      <c r="GWN36" s="27"/>
      <c r="GWO36" s="27"/>
      <c r="GWP36" s="27"/>
      <c r="GWQ36" s="28"/>
      <c r="GWR36" s="28"/>
      <c r="GWS36" s="28"/>
      <c r="GWT36" s="28"/>
      <c r="GWU36" s="7"/>
      <c r="GWV36" s="7"/>
      <c r="GWW36" s="6"/>
      <c r="GWX36" s="6"/>
      <c r="GWY36" s="27"/>
      <c r="GWZ36" s="27"/>
      <c r="GXA36" s="27"/>
      <c r="GXB36" s="27"/>
      <c r="GXC36" s="28"/>
      <c r="GXD36" s="28"/>
      <c r="GXE36" s="28"/>
      <c r="GXF36" s="28"/>
      <c r="GXG36" s="7"/>
      <c r="GXH36" s="7"/>
      <c r="GXI36" s="6"/>
      <c r="GXJ36" s="6"/>
      <c r="GXK36" s="27"/>
      <c r="GXL36" s="27"/>
      <c r="GXM36" s="27"/>
      <c r="GXN36" s="27"/>
      <c r="GXO36" s="28"/>
      <c r="GXP36" s="28"/>
      <c r="GXQ36" s="28"/>
      <c r="GXR36" s="28"/>
      <c r="GXS36" s="7"/>
      <c r="GXT36" s="7"/>
      <c r="GXU36" s="6"/>
      <c r="GXV36" s="6"/>
      <c r="GXW36" s="27"/>
      <c r="GXX36" s="27"/>
      <c r="GXY36" s="27"/>
      <c r="GXZ36" s="27"/>
      <c r="GYA36" s="28"/>
      <c r="GYB36" s="28"/>
      <c r="GYC36" s="28"/>
      <c r="GYD36" s="28"/>
      <c r="GYE36" s="7"/>
      <c r="GYF36" s="7"/>
      <c r="GYG36" s="6"/>
      <c r="GYH36" s="6"/>
      <c r="GYI36" s="27"/>
      <c r="GYJ36" s="27"/>
      <c r="GYK36" s="27"/>
      <c r="GYL36" s="27"/>
      <c r="GYM36" s="28"/>
      <c r="GYN36" s="28"/>
      <c r="GYO36" s="28"/>
      <c r="GYP36" s="28"/>
      <c r="GYQ36" s="7"/>
      <c r="GYR36" s="7"/>
      <c r="GYS36" s="6"/>
      <c r="GYT36" s="6"/>
      <c r="GYU36" s="27"/>
      <c r="GYV36" s="27"/>
      <c r="GYW36" s="27"/>
      <c r="GYX36" s="27"/>
      <c r="GYY36" s="28"/>
      <c r="GYZ36" s="28"/>
      <c r="GZA36" s="28"/>
      <c r="GZB36" s="28"/>
      <c r="GZC36" s="7"/>
      <c r="GZD36" s="7"/>
      <c r="GZE36" s="6"/>
      <c r="GZF36" s="6"/>
      <c r="GZG36" s="27"/>
      <c r="GZH36" s="27"/>
      <c r="GZI36" s="27"/>
      <c r="GZJ36" s="27"/>
      <c r="GZK36" s="28"/>
      <c r="GZL36" s="28"/>
      <c r="GZM36" s="28"/>
      <c r="GZN36" s="28"/>
      <c r="GZO36" s="7"/>
      <c r="GZP36" s="7"/>
      <c r="GZQ36" s="6"/>
      <c r="GZR36" s="6"/>
      <c r="GZS36" s="27"/>
      <c r="GZT36" s="27"/>
      <c r="GZU36" s="27"/>
      <c r="GZV36" s="27"/>
      <c r="GZW36" s="28"/>
      <c r="GZX36" s="28"/>
      <c r="GZY36" s="28"/>
      <c r="GZZ36" s="28"/>
      <c r="HAA36" s="7"/>
      <c r="HAB36" s="7"/>
      <c r="HAC36" s="6"/>
      <c r="HAD36" s="6"/>
      <c r="HAE36" s="27"/>
      <c r="HAF36" s="27"/>
      <c r="HAG36" s="27"/>
      <c r="HAH36" s="27"/>
      <c r="HAI36" s="28"/>
      <c r="HAJ36" s="28"/>
      <c r="HAK36" s="28"/>
      <c r="HAL36" s="28"/>
      <c r="HAM36" s="7"/>
      <c r="HAN36" s="7"/>
      <c r="HAO36" s="6"/>
      <c r="HAP36" s="6"/>
      <c r="HAQ36" s="27"/>
      <c r="HAR36" s="27"/>
      <c r="HAS36" s="27"/>
      <c r="HAT36" s="27"/>
      <c r="HAU36" s="28"/>
      <c r="HAV36" s="28"/>
      <c r="HAW36" s="28"/>
      <c r="HAX36" s="28"/>
      <c r="HAY36" s="7"/>
      <c r="HAZ36" s="7"/>
      <c r="HBA36" s="6"/>
      <c r="HBB36" s="6"/>
      <c r="HBC36" s="27"/>
      <c r="HBD36" s="27"/>
      <c r="HBE36" s="27"/>
      <c r="HBF36" s="27"/>
      <c r="HBG36" s="28"/>
      <c r="HBH36" s="28"/>
      <c r="HBI36" s="28"/>
      <c r="HBJ36" s="28"/>
      <c r="HBK36" s="7"/>
      <c r="HBL36" s="7"/>
      <c r="HBM36" s="6"/>
      <c r="HBN36" s="6"/>
      <c r="HBO36" s="27"/>
      <c r="HBP36" s="27"/>
      <c r="HBQ36" s="27"/>
      <c r="HBR36" s="27"/>
      <c r="HBS36" s="28"/>
      <c r="HBT36" s="28"/>
      <c r="HBU36" s="28"/>
      <c r="HBV36" s="28"/>
      <c r="HBW36" s="7"/>
      <c r="HBX36" s="7"/>
      <c r="HBY36" s="6"/>
      <c r="HBZ36" s="6"/>
      <c r="HCA36" s="27"/>
      <c r="HCB36" s="27"/>
      <c r="HCC36" s="27"/>
      <c r="HCD36" s="27"/>
      <c r="HCE36" s="28"/>
      <c r="HCF36" s="28"/>
      <c r="HCG36" s="28"/>
      <c r="HCH36" s="28"/>
      <c r="HCI36" s="7"/>
      <c r="HCJ36" s="7"/>
      <c r="HCK36" s="6"/>
      <c r="HCL36" s="6"/>
      <c r="HCM36" s="27"/>
      <c r="HCN36" s="27"/>
      <c r="HCO36" s="27"/>
      <c r="HCP36" s="27"/>
      <c r="HCQ36" s="28"/>
      <c r="HCR36" s="28"/>
      <c r="HCS36" s="28"/>
      <c r="HCT36" s="28"/>
      <c r="HCU36" s="7"/>
      <c r="HCV36" s="7"/>
      <c r="HCW36" s="6"/>
      <c r="HCX36" s="6"/>
      <c r="HCY36" s="27"/>
      <c r="HCZ36" s="27"/>
      <c r="HDA36" s="27"/>
      <c r="HDB36" s="27"/>
      <c r="HDC36" s="28"/>
      <c r="HDD36" s="28"/>
      <c r="HDE36" s="28"/>
      <c r="HDF36" s="28"/>
      <c r="HDG36" s="7"/>
      <c r="HDH36" s="7"/>
      <c r="HDI36" s="6"/>
      <c r="HDJ36" s="6"/>
      <c r="HDK36" s="27"/>
      <c r="HDL36" s="27"/>
      <c r="HDM36" s="27"/>
      <c r="HDN36" s="27"/>
      <c r="HDO36" s="28"/>
      <c r="HDP36" s="28"/>
      <c r="HDQ36" s="28"/>
      <c r="HDR36" s="28"/>
      <c r="HDS36" s="7"/>
      <c r="HDT36" s="7"/>
      <c r="HDU36" s="6"/>
      <c r="HDV36" s="6"/>
      <c r="HDW36" s="27"/>
      <c r="HDX36" s="27"/>
      <c r="HDY36" s="27"/>
      <c r="HDZ36" s="27"/>
      <c r="HEA36" s="28"/>
      <c r="HEB36" s="28"/>
      <c r="HEC36" s="28"/>
      <c r="HED36" s="28"/>
      <c r="HEE36" s="7"/>
      <c r="HEF36" s="7"/>
      <c r="HEG36" s="6"/>
      <c r="HEH36" s="6"/>
      <c r="HEI36" s="27"/>
      <c r="HEJ36" s="27"/>
      <c r="HEK36" s="27"/>
      <c r="HEL36" s="27"/>
      <c r="HEM36" s="28"/>
      <c r="HEN36" s="28"/>
      <c r="HEO36" s="28"/>
      <c r="HEP36" s="28"/>
      <c r="HEQ36" s="7"/>
      <c r="HER36" s="7"/>
      <c r="HES36" s="6"/>
      <c r="HET36" s="6"/>
      <c r="HEU36" s="27"/>
      <c r="HEV36" s="27"/>
      <c r="HEW36" s="27"/>
      <c r="HEX36" s="27"/>
      <c r="HEY36" s="28"/>
      <c r="HEZ36" s="28"/>
      <c r="HFA36" s="28"/>
      <c r="HFB36" s="28"/>
      <c r="HFC36" s="7"/>
      <c r="HFD36" s="7"/>
      <c r="HFE36" s="6"/>
      <c r="HFF36" s="6"/>
      <c r="HFG36" s="27"/>
      <c r="HFH36" s="27"/>
      <c r="HFI36" s="27"/>
      <c r="HFJ36" s="27"/>
      <c r="HFK36" s="28"/>
      <c r="HFL36" s="28"/>
      <c r="HFM36" s="28"/>
      <c r="HFN36" s="28"/>
      <c r="HFO36" s="7"/>
      <c r="HFP36" s="7"/>
      <c r="HFQ36" s="6"/>
      <c r="HFR36" s="6"/>
      <c r="HFS36" s="27"/>
      <c r="HFT36" s="27"/>
      <c r="HFU36" s="27"/>
      <c r="HFV36" s="27"/>
      <c r="HFW36" s="28"/>
      <c r="HFX36" s="28"/>
      <c r="HFY36" s="28"/>
      <c r="HFZ36" s="28"/>
      <c r="HGA36" s="7"/>
      <c r="HGB36" s="7"/>
      <c r="HGC36" s="6"/>
      <c r="HGD36" s="6"/>
      <c r="HGE36" s="27"/>
      <c r="HGF36" s="27"/>
      <c r="HGG36" s="27"/>
      <c r="HGH36" s="27"/>
      <c r="HGI36" s="28"/>
      <c r="HGJ36" s="28"/>
      <c r="HGK36" s="28"/>
      <c r="HGL36" s="28"/>
      <c r="HGM36" s="7"/>
      <c r="HGN36" s="7"/>
      <c r="HGO36" s="6"/>
      <c r="HGP36" s="6"/>
      <c r="HGQ36" s="27"/>
      <c r="HGR36" s="27"/>
      <c r="HGS36" s="27"/>
      <c r="HGT36" s="27"/>
      <c r="HGU36" s="28"/>
      <c r="HGV36" s="28"/>
      <c r="HGW36" s="28"/>
      <c r="HGX36" s="28"/>
      <c r="HGY36" s="7"/>
      <c r="HGZ36" s="7"/>
      <c r="HHA36" s="6"/>
      <c r="HHB36" s="6"/>
      <c r="HHC36" s="27"/>
      <c r="HHD36" s="27"/>
      <c r="HHE36" s="27"/>
      <c r="HHF36" s="27"/>
      <c r="HHG36" s="28"/>
      <c r="HHH36" s="28"/>
      <c r="HHI36" s="28"/>
      <c r="HHJ36" s="28"/>
      <c r="HHK36" s="7"/>
      <c r="HHL36" s="7"/>
      <c r="HHM36" s="6"/>
      <c r="HHN36" s="6"/>
      <c r="HHO36" s="27"/>
      <c r="HHP36" s="27"/>
      <c r="HHQ36" s="27"/>
      <c r="HHR36" s="27"/>
      <c r="HHS36" s="28"/>
      <c r="HHT36" s="28"/>
      <c r="HHU36" s="28"/>
      <c r="HHV36" s="28"/>
      <c r="HHW36" s="7"/>
      <c r="HHX36" s="7"/>
      <c r="HHY36" s="6"/>
      <c r="HHZ36" s="6"/>
      <c r="HIA36" s="27"/>
      <c r="HIB36" s="27"/>
      <c r="HIC36" s="27"/>
      <c r="HID36" s="27"/>
      <c r="HIE36" s="28"/>
      <c r="HIF36" s="28"/>
      <c r="HIG36" s="28"/>
      <c r="HIH36" s="28"/>
      <c r="HII36" s="7"/>
      <c r="HIJ36" s="7"/>
      <c r="HIK36" s="6"/>
      <c r="HIL36" s="6"/>
      <c r="HIM36" s="27"/>
      <c r="HIN36" s="27"/>
      <c r="HIO36" s="27"/>
      <c r="HIP36" s="27"/>
      <c r="HIQ36" s="28"/>
      <c r="HIR36" s="28"/>
      <c r="HIS36" s="28"/>
      <c r="HIT36" s="28"/>
      <c r="HIU36" s="7"/>
      <c r="HIV36" s="7"/>
      <c r="HIW36" s="6"/>
      <c r="HIX36" s="6"/>
      <c r="HIY36" s="27"/>
      <c r="HIZ36" s="27"/>
      <c r="HJA36" s="27"/>
      <c r="HJB36" s="27"/>
      <c r="HJC36" s="28"/>
      <c r="HJD36" s="28"/>
      <c r="HJE36" s="28"/>
      <c r="HJF36" s="28"/>
      <c r="HJG36" s="7"/>
      <c r="HJH36" s="7"/>
      <c r="HJI36" s="6"/>
      <c r="HJJ36" s="6"/>
      <c r="HJK36" s="27"/>
      <c r="HJL36" s="27"/>
      <c r="HJM36" s="27"/>
      <c r="HJN36" s="27"/>
      <c r="HJO36" s="28"/>
      <c r="HJP36" s="28"/>
      <c r="HJQ36" s="28"/>
      <c r="HJR36" s="28"/>
      <c r="HJS36" s="7"/>
      <c r="HJT36" s="7"/>
      <c r="HJU36" s="6"/>
      <c r="HJV36" s="6"/>
      <c r="HJW36" s="27"/>
      <c r="HJX36" s="27"/>
      <c r="HJY36" s="27"/>
      <c r="HJZ36" s="27"/>
      <c r="HKA36" s="28"/>
      <c r="HKB36" s="28"/>
      <c r="HKC36" s="28"/>
      <c r="HKD36" s="28"/>
      <c r="HKE36" s="7"/>
      <c r="HKF36" s="7"/>
      <c r="HKG36" s="6"/>
      <c r="HKH36" s="6"/>
      <c r="HKI36" s="27"/>
      <c r="HKJ36" s="27"/>
      <c r="HKK36" s="27"/>
      <c r="HKL36" s="27"/>
      <c r="HKM36" s="28"/>
      <c r="HKN36" s="28"/>
      <c r="HKO36" s="28"/>
      <c r="HKP36" s="28"/>
      <c r="HKQ36" s="7"/>
      <c r="HKR36" s="7"/>
      <c r="HKS36" s="6"/>
      <c r="HKT36" s="6"/>
      <c r="HKU36" s="27"/>
      <c r="HKV36" s="27"/>
      <c r="HKW36" s="27"/>
      <c r="HKX36" s="27"/>
      <c r="HKY36" s="28"/>
      <c r="HKZ36" s="28"/>
      <c r="HLA36" s="28"/>
      <c r="HLB36" s="28"/>
      <c r="HLC36" s="7"/>
      <c r="HLD36" s="7"/>
      <c r="HLE36" s="6"/>
      <c r="HLF36" s="6"/>
      <c r="HLG36" s="27"/>
      <c r="HLH36" s="27"/>
      <c r="HLI36" s="27"/>
      <c r="HLJ36" s="27"/>
      <c r="HLK36" s="28"/>
      <c r="HLL36" s="28"/>
      <c r="HLM36" s="28"/>
      <c r="HLN36" s="28"/>
      <c r="HLO36" s="7"/>
      <c r="HLP36" s="7"/>
      <c r="HLQ36" s="6"/>
      <c r="HLR36" s="6"/>
      <c r="HLS36" s="27"/>
      <c r="HLT36" s="27"/>
      <c r="HLU36" s="27"/>
      <c r="HLV36" s="27"/>
      <c r="HLW36" s="28"/>
      <c r="HLX36" s="28"/>
      <c r="HLY36" s="28"/>
      <c r="HLZ36" s="28"/>
      <c r="HMA36" s="7"/>
      <c r="HMB36" s="7"/>
      <c r="HMC36" s="6"/>
      <c r="HMD36" s="6"/>
      <c r="HME36" s="27"/>
      <c r="HMF36" s="27"/>
      <c r="HMG36" s="27"/>
      <c r="HMH36" s="27"/>
      <c r="HMI36" s="28"/>
      <c r="HMJ36" s="28"/>
      <c r="HMK36" s="28"/>
      <c r="HML36" s="28"/>
      <c r="HMM36" s="7"/>
      <c r="HMN36" s="7"/>
      <c r="HMO36" s="6"/>
      <c r="HMP36" s="6"/>
      <c r="HMQ36" s="27"/>
      <c r="HMR36" s="27"/>
      <c r="HMS36" s="27"/>
      <c r="HMT36" s="27"/>
      <c r="HMU36" s="28"/>
      <c r="HMV36" s="28"/>
      <c r="HMW36" s="28"/>
      <c r="HMX36" s="28"/>
      <c r="HMY36" s="7"/>
      <c r="HMZ36" s="7"/>
      <c r="HNA36" s="6"/>
      <c r="HNB36" s="6"/>
      <c r="HNC36" s="27"/>
      <c r="HND36" s="27"/>
      <c r="HNE36" s="27"/>
      <c r="HNF36" s="27"/>
      <c r="HNG36" s="28"/>
      <c r="HNH36" s="28"/>
      <c r="HNI36" s="28"/>
      <c r="HNJ36" s="28"/>
      <c r="HNK36" s="7"/>
      <c r="HNL36" s="7"/>
      <c r="HNM36" s="6"/>
      <c r="HNN36" s="6"/>
      <c r="HNO36" s="27"/>
      <c r="HNP36" s="27"/>
      <c r="HNQ36" s="27"/>
      <c r="HNR36" s="27"/>
      <c r="HNS36" s="28"/>
      <c r="HNT36" s="28"/>
      <c r="HNU36" s="28"/>
      <c r="HNV36" s="28"/>
      <c r="HNW36" s="7"/>
      <c r="HNX36" s="7"/>
      <c r="HNY36" s="6"/>
      <c r="HNZ36" s="6"/>
      <c r="HOA36" s="27"/>
      <c r="HOB36" s="27"/>
      <c r="HOC36" s="27"/>
      <c r="HOD36" s="27"/>
      <c r="HOE36" s="28"/>
      <c r="HOF36" s="28"/>
      <c r="HOG36" s="28"/>
      <c r="HOH36" s="28"/>
      <c r="HOI36" s="7"/>
      <c r="HOJ36" s="7"/>
      <c r="HOK36" s="6"/>
      <c r="HOL36" s="6"/>
      <c r="HOM36" s="27"/>
      <c r="HON36" s="27"/>
      <c r="HOO36" s="27"/>
      <c r="HOP36" s="27"/>
      <c r="HOQ36" s="28"/>
      <c r="HOR36" s="28"/>
      <c r="HOS36" s="28"/>
      <c r="HOT36" s="28"/>
      <c r="HOU36" s="7"/>
      <c r="HOV36" s="7"/>
      <c r="HOW36" s="6"/>
      <c r="HOX36" s="6"/>
      <c r="HOY36" s="27"/>
      <c r="HOZ36" s="27"/>
      <c r="HPA36" s="27"/>
      <c r="HPB36" s="27"/>
      <c r="HPC36" s="28"/>
      <c r="HPD36" s="28"/>
      <c r="HPE36" s="28"/>
      <c r="HPF36" s="28"/>
      <c r="HPG36" s="7"/>
      <c r="HPH36" s="7"/>
      <c r="HPI36" s="6"/>
      <c r="HPJ36" s="6"/>
      <c r="HPK36" s="27"/>
      <c r="HPL36" s="27"/>
      <c r="HPM36" s="27"/>
      <c r="HPN36" s="27"/>
      <c r="HPO36" s="28"/>
      <c r="HPP36" s="28"/>
      <c r="HPQ36" s="28"/>
      <c r="HPR36" s="28"/>
      <c r="HPS36" s="7"/>
      <c r="HPT36" s="7"/>
      <c r="HPU36" s="6"/>
      <c r="HPV36" s="6"/>
      <c r="HPW36" s="27"/>
      <c r="HPX36" s="27"/>
      <c r="HPY36" s="27"/>
      <c r="HPZ36" s="27"/>
      <c r="HQA36" s="28"/>
      <c r="HQB36" s="28"/>
      <c r="HQC36" s="28"/>
      <c r="HQD36" s="28"/>
      <c r="HQE36" s="7"/>
      <c r="HQF36" s="7"/>
      <c r="HQG36" s="6"/>
      <c r="HQH36" s="6"/>
      <c r="HQI36" s="27"/>
      <c r="HQJ36" s="27"/>
      <c r="HQK36" s="27"/>
      <c r="HQL36" s="27"/>
      <c r="HQM36" s="28"/>
      <c r="HQN36" s="28"/>
      <c r="HQO36" s="28"/>
      <c r="HQP36" s="28"/>
      <c r="HQQ36" s="7"/>
      <c r="HQR36" s="7"/>
      <c r="HQS36" s="6"/>
      <c r="HQT36" s="6"/>
      <c r="HQU36" s="27"/>
      <c r="HQV36" s="27"/>
      <c r="HQW36" s="27"/>
      <c r="HQX36" s="27"/>
      <c r="HQY36" s="28"/>
      <c r="HQZ36" s="28"/>
      <c r="HRA36" s="28"/>
      <c r="HRB36" s="28"/>
      <c r="HRC36" s="7"/>
      <c r="HRD36" s="7"/>
      <c r="HRE36" s="6"/>
      <c r="HRF36" s="6"/>
      <c r="HRG36" s="27"/>
      <c r="HRH36" s="27"/>
      <c r="HRI36" s="27"/>
      <c r="HRJ36" s="27"/>
      <c r="HRK36" s="28"/>
      <c r="HRL36" s="28"/>
      <c r="HRM36" s="28"/>
      <c r="HRN36" s="28"/>
      <c r="HRO36" s="7"/>
      <c r="HRP36" s="7"/>
      <c r="HRQ36" s="6"/>
      <c r="HRR36" s="6"/>
      <c r="HRS36" s="27"/>
      <c r="HRT36" s="27"/>
      <c r="HRU36" s="27"/>
      <c r="HRV36" s="27"/>
      <c r="HRW36" s="28"/>
      <c r="HRX36" s="28"/>
      <c r="HRY36" s="28"/>
      <c r="HRZ36" s="28"/>
      <c r="HSA36" s="7"/>
      <c r="HSB36" s="7"/>
      <c r="HSC36" s="6"/>
      <c r="HSD36" s="6"/>
      <c r="HSE36" s="27"/>
      <c r="HSF36" s="27"/>
      <c r="HSG36" s="27"/>
      <c r="HSH36" s="27"/>
      <c r="HSI36" s="28"/>
      <c r="HSJ36" s="28"/>
      <c r="HSK36" s="28"/>
      <c r="HSL36" s="28"/>
      <c r="HSM36" s="7"/>
      <c r="HSN36" s="7"/>
      <c r="HSO36" s="6"/>
      <c r="HSP36" s="6"/>
      <c r="HSQ36" s="27"/>
      <c r="HSR36" s="27"/>
      <c r="HSS36" s="27"/>
      <c r="HST36" s="27"/>
      <c r="HSU36" s="28"/>
      <c r="HSV36" s="28"/>
      <c r="HSW36" s="28"/>
      <c r="HSX36" s="28"/>
      <c r="HSY36" s="7"/>
      <c r="HSZ36" s="7"/>
      <c r="HTA36" s="6"/>
      <c r="HTB36" s="6"/>
      <c r="HTC36" s="27"/>
      <c r="HTD36" s="27"/>
      <c r="HTE36" s="27"/>
      <c r="HTF36" s="27"/>
      <c r="HTG36" s="28"/>
      <c r="HTH36" s="28"/>
      <c r="HTI36" s="28"/>
      <c r="HTJ36" s="28"/>
      <c r="HTK36" s="7"/>
      <c r="HTL36" s="7"/>
      <c r="HTM36" s="6"/>
      <c r="HTN36" s="6"/>
      <c r="HTO36" s="27"/>
      <c r="HTP36" s="27"/>
      <c r="HTQ36" s="27"/>
      <c r="HTR36" s="27"/>
      <c r="HTS36" s="28"/>
      <c r="HTT36" s="28"/>
      <c r="HTU36" s="28"/>
      <c r="HTV36" s="28"/>
      <c r="HTW36" s="7"/>
      <c r="HTX36" s="7"/>
      <c r="HTY36" s="6"/>
      <c r="HTZ36" s="6"/>
      <c r="HUA36" s="27"/>
      <c r="HUB36" s="27"/>
      <c r="HUC36" s="27"/>
      <c r="HUD36" s="27"/>
      <c r="HUE36" s="28"/>
      <c r="HUF36" s="28"/>
      <c r="HUG36" s="28"/>
      <c r="HUH36" s="28"/>
      <c r="HUI36" s="7"/>
      <c r="HUJ36" s="7"/>
      <c r="HUK36" s="6"/>
      <c r="HUL36" s="6"/>
      <c r="HUM36" s="27"/>
      <c r="HUN36" s="27"/>
      <c r="HUO36" s="27"/>
      <c r="HUP36" s="27"/>
      <c r="HUQ36" s="28"/>
      <c r="HUR36" s="28"/>
      <c r="HUS36" s="28"/>
      <c r="HUT36" s="28"/>
      <c r="HUU36" s="7"/>
      <c r="HUV36" s="7"/>
      <c r="HUW36" s="6"/>
      <c r="HUX36" s="6"/>
      <c r="HUY36" s="27"/>
      <c r="HUZ36" s="27"/>
      <c r="HVA36" s="27"/>
      <c r="HVB36" s="27"/>
      <c r="HVC36" s="28"/>
      <c r="HVD36" s="28"/>
      <c r="HVE36" s="28"/>
      <c r="HVF36" s="28"/>
      <c r="HVG36" s="7"/>
      <c r="HVH36" s="7"/>
      <c r="HVI36" s="6"/>
      <c r="HVJ36" s="6"/>
      <c r="HVK36" s="27"/>
      <c r="HVL36" s="27"/>
      <c r="HVM36" s="27"/>
      <c r="HVN36" s="27"/>
      <c r="HVO36" s="28"/>
      <c r="HVP36" s="28"/>
      <c r="HVQ36" s="28"/>
      <c r="HVR36" s="28"/>
      <c r="HVS36" s="7"/>
      <c r="HVT36" s="7"/>
      <c r="HVU36" s="6"/>
      <c r="HVV36" s="6"/>
      <c r="HVW36" s="27"/>
      <c r="HVX36" s="27"/>
      <c r="HVY36" s="27"/>
      <c r="HVZ36" s="27"/>
      <c r="HWA36" s="28"/>
      <c r="HWB36" s="28"/>
      <c r="HWC36" s="28"/>
      <c r="HWD36" s="28"/>
      <c r="HWE36" s="7"/>
      <c r="HWF36" s="7"/>
      <c r="HWG36" s="6"/>
      <c r="HWH36" s="6"/>
      <c r="HWI36" s="27"/>
      <c r="HWJ36" s="27"/>
      <c r="HWK36" s="27"/>
      <c r="HWL36" s="27"/>
      <c r="HWM36" s="28"/>
      <c r="HWN36" s="28"/>
      <c r="HWO36" s="28"/>
      <c r="HWP36" s="28"/>
      <c r="HWQ36" s="7"/>
      <c r="HWR36" s="7"/>
      <c r="HWS36" s="6"/>
      <c r="HWT36" s="6"/>
      <c r="HWU36" s="27"/>
      <c r="HWV36" s="27"/>
      <c r="HWW36" s="27"/>
      <c r="HWX36" s="27"/>
      <c r="HWY36" s="28"/>
      <c r="HWZ36" s="28"/>
      <c r="HXA36" s="28"/>
      <c r="HXB36" s="28"/>
      <c r="HXC36" s="7"/>
      <c r="HXD36" s="7"/>
      <c r="HXE36" s="6"/>
      <c r="HXF36" s="6"/>
      <c r="HXG36" s="27"/>
      <c r="HXH36" s="27"/>
      <c r="HXI36" s="27"/>
      <c r="HXJ36" s="27"/>
      <c r="HXK36" s="28"/>
      <c r="HXL36" s="28"/>
      <c r="HXM36" s="28"/>
      <c r="HXN36" s="28"/>
      <c r="HXO36" s="7"/>
      <c r="HXP36" s="7"/>
      <c r="HXQ36" s="6"/>
      <c r="HXR36" s="6"/>
      <c r="HXS36" s="27"/>
      <c r="HXT36" s="27"/>
      <c r="HXU36" s="27"/>
      <c r="HXV36" s="27"/>
      <c r="HXW36" s="28"/>
      <c r="HXX36" s="28"/>
      <c r="HXY36" s="28"/>
      <c r="HXZ36" s="28"/>
      <c r="HYA36" s="7"/>
      <c r="HYB36" s="7"/>
      <c r="HYC36" s="6"/>
      <c r="HYD36" s="6"/>
      <c r="HYE36" s="27"/>
      <c r="HYF36" s="27"/>
      <c r="HYG36" s="27"/>
      <c r="HYH36" s="27"/>
      <c r="HYI36" s="28"/>
      <c r="HYJ36" s="28"/>
      <c r="HYK36" s="28"/>
      <c r="HYL36" s="28"/>
      <c r="HYM36" s="7"/>
      <c r="HYN36" s="7"/>
      <c r="HYO36" s="6"/>
      <c r="HYP36" s="6"/>
      <c r="HYQ36" s="27"/>
      <c r="HYR36" s="27"/>
      <c r="HYS36" s="27"/>
      <c r="HYT36" s="27"/>
      <c r="HYU36" s="28"/>
      <c r="HYV36" s="28"/>
      <c r="HYW36" s="28"/>
      <c r="HYX36" s="28"/>
      <c r="HYY36" s="7"/>
      <c r="HYZ36" s="7"/>
      <c r="HZA36" s="6"/>
      <c r="HZB36" s="6"/>
      <c r="HZC36" s="27"/>
      <c r="HZD36" s="27"/>
      <c r="HZE36" s="27"/>
      <c r="HZF36" s="27"/>
      <c r="HZG36" s="28"/>
      <c r="HZH36" s="28"/>
      <c r="HZI36" s="28"/>
      <c r="HZJ36" s="28"/>
      <c r="HZK36" s="7"/>
      <c r="HZL36" s="7"/>
      <c r="HZM36" s="6"/>
      <c r="HZN36" s="6"/>
      <c r="HZO36" s="27"/>
      <c r="HZP36" s="27"/>
      <c r="HZQ36" s="27"/>
      <c r="HZR36" s="27"/>
      <c r="HZS36" s="28"/>
      <c r="HZT36" s="28"/>
      <c r="HZU36" s="28"/>
      <c r="HZV36" s="28"/>
      <c r="HZW36" s="7"/>
      <c r="HZX36" s="7"/>
      <c r="HZY36" s="6"/>
      <c r="HZZ36" s="6"/>
      <c r="IAA36" s="27"/>
      <c r="IAB36" s="27"/>
      <c r="IAC36" s="27"/>
      <c r="IAD36" s="27"/>
      <c r="IAE36" s="28"/>
      <c r="IAF36" s="28"/>
      <c r="IAG36" s="28"/>
      <c r="IAH36" s="28"/>
      <c r="IAI36" s="7"/>
      <c r="IAJ36" s="7"/>
      <c r="IAK36" s="6"/>
      <c r="IAL36" s="6"/>
      <c r="IAM36" s="27"/>
      <c r="IAN36" s="27"/>
      <c r="IAO36" s="27"/>
      <c r="IAP36" s="27"/>
      <c r="IAQ36" s="28"/>
      <c r="IAR36" s="28"/>
      <c r="IAS36" s="28"/>
      <c r="IAT36" s="28"/>
      <c r="IAU36" s="7"/>
      <c r="IAV36" s="7"/>
      <c r="IAW36" s="6"/>
      <c r="IAX36" s="6"/>
      <c r="IAY36" s="27"/>
      <c r="IAZ36" s="27"/>
      <c r="IBA36" s="27"/>
      <c r="IBB36" s="27"/>
      <c r="IBC36" s="28"/>
      <c r="IBD36" s="28"/>
      <c r="IBE36" s="28"/>
      <c r="IBF36" s="28"/>
      <c r="IBG36" s="7"/>
      <c r="IBH36" s="7"/>
      <c r="IBI36" s="6"/>
      <c r="IBJ36" s="6"/>
      <c r="IBK36" s="27"/>
      <c r="IBL36" s="27"/>
      <c r="IBM36" s="27"/>
      <c r="IBN36" s="27"/>
      <c r="IBO36" s="28"/>
      <c r="IBP36" s="28"/>
      <c r="IBQ36" s="28"/>
      <c r="IBR36" s="28"/>
      <c r="IBS36" s="7"/>
      <c r="IBT36" s="7"/>
      <c r="IBU36" s="6"/>
      <c r="IBV36" s="6"/>
      <c r="IBW36" s="27"/>
      <c r="IBX36" s="27"/>
      <c r="IBY36" s="27"/>
      <c r="IBZ36" s="27"/>
      <c r="ICA36" s="28"/>
      <c r="ICB36" s="28"/>
      <c r="ICC36" s="28"/>
      <c r="ICD36" s="28"/>
      <c r="ICE36" s="7"/>
      <c r="ICF36" s="7"/>
      <c r="ICG36" s="6"/>
      <c r="ICH36" s="6"/>
      <c r="ICI36" s="27"/>
      <c r="ICJ36" s="27"/>
      <c r="ICK36" s="27"/>
      <c r="ICL36" s="27"/>
      <c r="ICM36" s="28"/>
      <c r="ICN36" s="28"/>
      <c r="ICO36" s="28"/>
      <c r="ICP36" s="28"/>
      <c r="ICQ36" s="7"/>
      <c r="ICR36" s="7"/>
      <c r="ICS36" s="6"/>
      <c r="ICT36" s="6"/>
      <c r="ICU36" s="27"/>
      <c r="ICV36" s="27"/>
      <c r="ICW36" s="27"/>
      <c r="ICX36" s="27"/>
      <c r="ICY36" s="28"/>
      <c r="ICZ36" s="28"/>
      <c r="IDA36" s="28"/>
      <c r="IDB36" s="28"/>
      <c r="IDC36" s="7"/>
      <c r="IDD36" s="7"/>
      <c r="IDE36" s="6"/>
      <c r="IDF36" s="6"/>
      <c r="IDG36" s="27"/>
      <c r="IDH36" s="27"/>
      <c r="IDI36" s="27"/>
      <c r="IDJ36" s="27"/>
      <c r="IDK36" s="28"/>
      <c r="IDL36" s="28"/>
      <c r="IDM36" s="28"/>
      <c r="IDN36" s="28"/>
      <c r="IDO36" s="7"/>
      <c r="IDP36" s="7"/>
      <c r="IDQ36" s="6"/>
      <c r="IDR36" s="6"/>
      <c r="IDS36" s="27"/>
      <c r="IDT36" s="27"/>
      <c r="IDU36" s="27"/>
      <c r="IDV36" s="27"/>
      <c r="IDW36" s="28"/>
      <c r="IDX36" s="28"/>
      <c r="IDY36" s="28"/>
      <c r="IDZ36" s="28"/>
      <c r="IEA36" s="7"/>
      <c r="IEB36" s="7"/>
      <c r="IEC36" s="6"/>
      <c r="IED36" s="6"/>
      <c r="IEE36" s="27"/>
      <c r="IEF36" s="27"/>
      <c r="IEG36" s="27"/>
      <c r="IEH36" s="27"/>
      <c r="IEI36" s="28"/>
      <c r="IEJ36" s="28"/>
      <c r="IEK36" s="28"/>
      <c r="IEL36" s="28"/>
      <c r="IEM36" s="7"/>
      <c r="IEN36" s="7"/>
      <c r="IEO36" s="6"/>
      <c r="IEP36" s="6"/>
      <c r="IEQ36" s="27"/>
      <c r="IER36" s="27"/>
      <c r="IES36" s="27"/>
      <c r="IET36" s="27"/>
      <c r="IEU36" s="28"/>
      <c r="IEV36" s="28"/>
      <c r="IEW36" s="28"/>
      <c r="IEX36" s="28"/>
      <c r="IEY36" s="7"/>
      <c r="IEZ36" s="7"/>
      <c r="IFA36" s="6"/>
      <c r="IFB36" s="6"/>
      <c r="IFC36" s="27"/>
      <c r="IFD36" s="27"/>
      <c r="IFE36" s="27"/>
      <c r="IFF36" s="27"/>
      <c r="IFG36" s="28"/>
      <c r="IFH36" s="28"/>
      <c r="IFI36" s="28"/>
      <c r="IFJ36" s="28"/>
      <c r="IFK36" s="7"/>
      <c r="IFL36" s="7"/>
      <c r="IFM36" s="6"/>
      <c r="IFN36" s="6"/>
      <c r="IFO36" s="27"/>
      <c r="IFP36" s="27"/>
      <c r="IFQ36" s="27"/>
      <c r="IFR36" s="27"/>
      <c r="IFS36" s="28"/>
      <c r="IFT36" s="28"/>
      <c r="IFU36" s="28"/>
      <c r="IFV36" s="28"/>
      <c r="IFW36" s="7"/>
      <c r="IFX36" s="7"/>
      <c r="IFY36" s="6"/>
      <c r="IFZ36" s="6"/>
      <c r="IGA36" s="27"/>
      <c r="IGB36" s="27"/>
      <c r="IGC36" s="27"/>
      <c r="IGD36" s="27"/>
      <c r="IGE36" s="28"/>
      <c r="IGF36" s="28"/>
      <c r="IGG36" s="28"/>
      <c r="IGH36" s="28"/>
      <c r="IGI36" s="7"/>
      <c r="IGJ36" s="7"/>
      <c r="IGK36" s="6"/>
      <c r="IGL36" s="6"/>
      <c r="IGM36" s="27"/>
      <c r="IGN36" s="27"/>
      <c r="IGO36" s="27"/>
      <c r="IGP36" s="27"/>
      <c r="IGQ36" s="28"/>
      <c r="IGR36" s="28"/>
      <c r="IGS36" s="28"/>
      <c r="IGT36" s="28"/>
      <c r="IGU36" s="7"/>
      <c r="IGV36" s="7"/>
      <c r="IGW36" s="6"/>
      <c r="IGX36" s="6"/>
      <c r="IGY36" s="27"/>
      <c r="IGZ36" s="27"/>
      <c r="IHA36" s="27"/>
      <c r="IHB36" s="27"/>
      <c r="IHC36" s="28"/>
      <c r="IHD36" s="28"/>
      <c r="IHE36" s="28"/>
      <c r="IHF36" s="28"/>
      <c r="IHG36" s="7"/>
      <c r="IHH36" s="7"/>
      <c r="IHI36" s="6"/>
      <c r="IHJ36" s="6"/>
      <c r="IHK36" s="27"/>
      <c r="IHL36" s="27"/>
      <c r="IHM36" s="27"/>
      <c r="IHN36" s="27"/>
      <c r="IHO36" s="28"/>
      <c r="IHP36" s="28"/>
      <c r="IHQ36" s="28"/>
      <c r="IHR36" s="28"/>
      <c r="IHS36" s="7"/>
      <c r="IHT36" s="7"/>
      <c r="IHU36" s="6"/>
      <c r="IHV36" s="6"/>
      <c r="IHW36" s="27"/>
      <c r="IHX36" s="27"/>
      <c r="IHY36" s="27"/>
      <c r="IHZ36" s="27"/>
      <c r="IIA36" s="28"/>
      <c r="IIB36" s="28"/>
      <c r="IIC36" s="28"/>
      <c r="IID36" s="28"/>
      <c r="IIE36" s="7"/>
      <c r="IIF36" s="7"/>
      <c r="IIG36" s="6"/>
      <c r="IIH36" s="6"/>
      <c r="III36" s="27"/>
      <c r="IIJ36" s="27"/>
      <c r="IIK36" s="27"/>
      <c r="IIL36" s="27"/>
      <c r="IIM36" s="28"/>
      <c r="IIN36" s="28"/>
      <c r="IIO36" s="28"/>
      <c r="IIP36" s="28"/>
      <c r="IIQ36" s="7"/>
      <c r="IIR36" s="7"/>
      <c r="IIS36" s="6"/>
      <c r="IIT36" s="6"/>
      <c r="IIU36" s="27"/>
      <c r="IIV36" s="27"/>
      <c r="IIW36" s="27"/>
      <c r="IIX36" s="27"/>
      <c r="IIY36" s="28"/>
      <c r="IIZ36" s="28"/>
      <c r="IJA36" s="28"/>
      <c r="IJB36" s="28"/>
      <c r="IJC36" s="7"/>
      <c r="IJD36" s="7"/>
      <c r="IJE36" s="6"/>
      <c r="IJF36" s="6"/>
      <c r="IJG36" s="27"/>
      <c r="IJH36" s="27"/>
      <c r="IJI36" s="27"/>
      <c r="IJJ36" s="27"/>
      <c r="IJK36" s="28"/>
      <c r="IJL36" s="28"/>
      <c r="IJM36" s="28"/>
      <c r="IJN36" s="28"/>
      <c r="IJO36" s="7"/>
      <c r="IJP36" s="7"/>
      <c r="IJQ36" s="6"/>
      <c r="IJR36" s="6"/>
      <c r="IJS36" s="27"/>
      <c r="IJT36" s="27"/>
      <c r="IJU36" s="27"/>
      <c r="IJV36" s="27"/>
      <c r="IJW36" s="28"/>
      <c r="IJX36" s="28"/>
      <c r="IJY36" s="28"/>
      <c r="IJZ36" s="28"/>
      <c r="IKA36" s="7"/>
      <c r="IKB36" s="7"/>
      <c r="IKC36" s="6"/>
      <c r="IKD36" s="6"/>
      <c r="IKE36" s="27"/>
      <c r="IKF36" s="27"/>
      <c r="IKG36" s="27"/>
      <c r="IKH36" s="27"/>
      <c r="IKI36" s="28"/>
      <c r="IKJ36" s="28"/>
      <c r="IKK36" s="28"/>
      <c r="IKL36" s="28"/>
      <c r="IKM36" s="7"/>
      <c r="IKN36" s="7"/>
      <c r="IKO36" s="6"/>
      <c r="IKP36" s="6"/>
      <c r="IKQ36" s="27"/>
      <c r="IKR36" s="27"/>
      <c r="IKS36" s="27"/>
      <c r="IKT36" s="27"/>
      <c r="IKU36" s="28"/>
      <c r="IKV36" s="28"/>
      <c r="IKW36" s="28"/>
      <c r="IKX36" s="28"/>
      <c r="IKY36" s="7"/>
      <c r="IKZ36" s="7"/>
      <c r="ILA36" s="6"/>
      <c r="ILB36" s="6"/>
      <c r="ILC36" s="27"/>
      <c r="ILD36" s="27"/>
      <c r="ILE36" s="27"/>
      <c r="ILF36" s="27"/>
      <c r="ILG36" s="28"/>
      <c r="ILH36" s="28"/>
      <c r="ILI36" s="28"/>
      <c r="ILJ36" s="28"/>
      <c r="ILK36" s="7"/>
      <c r="ILL36" s="7"/>
      <c r="ILM36" s="6"/>
      <c r="ILN36" s="6"/>
      <c r="ILO36" s="27"/>
      <c r="ILP36" s="27"/>
      <c r="ILQ36" s="27"/>
      <c r="ILR36" s="27"/>
      <c r="ILS36" s="28"/>
      <c r="ILT36" s="28"/>
      <c r="ILU36" s="28"/>
      <c r="ILV36" s="28"/>
      <c r="ILW36" s="7"/>
      <c r="ILX36" s="7"/>
      <c r="ILY36" s="6"/>
      <c r="ILZ36" s="6"/>
      <c r="IMA36" s="27"/>
      <c r="IMB36" s="27"/>
      <c r="IMC36" s="27"/>
      <c r="IMD36" s="27"/>
      <c r="IME36" s="28"/>
      <c r="IMF36" s="28"/>
      <c r="IMG36" s="28"/>
      <c r="IMH36" s="28"/>
      <c r="IMI36" s="7"/>
      <c r="IMJ36" s="7"/>
      <c r="IMK36" s="6"/>
      <c r="IML36" s="6"/>
      <c r="IMM36" s="27"/>
      <c r="IMN36" s="27"/>
      <c r="IMO36" s="27"/>
      <c r="IMP36" s="27"/>
      <c r="IMQ36" s="28"/>
      <c r="IMR36" s="28"/>
      <c r="IMS36" s="28"/>
      <c r="IMT36" s="28"/>
      <c r="IMU36" s="7"/>
      <c r="IMV36" s="7"/>
      <c r="IMW36" s="6"/>
      <c r="IMX36" s="6"/>
      <c r="IMY36" s="27"/>
      <c r="IMZ36" s="27"/>
      <c r="INA36" s="27"/>
      <c r="INB36" s="27"/>
      <c r="INC36" s="28"/>
      <c r="IND36" s="28"/>
      <c r="INE36" s="28"/>
      <c r="INF36" s="28"/>
      <c r="ING36" s="7"/>
      <c r="INH36" s="7"/>
      <c r="INI36" s="6"/>
      <c r="INJ36" s="6"/>
      <c r="INK36" s="27"/>
      <c r="INL36" s="27"/>
      <c r="INM36" s="27"/>
      <c r="INN36" s="27"/>
      <c r="INO36" s="28"/>
      <c r="INP36" s="28"/>
      <c r="INQ36" s="28"/>
      <c r="INR36" s="28"/>
      <c r="INS36" s="7"/>
      <c r="INT36" s="7"/>
      <c r="INU36" s="6"/>
      <c r="INV36" s="6"/>
      <c r="INW36" s="27"/>
      <c r="INX36" s="27"/>
      <c r="INY36" s="27"/>
      <c r="INZ36" s="27"/>
      <c r="IOA36" s="28"/>
      <c r="IOB36" s="28"/>
      <c r="IOC36" s="28"/>
      <c r="IOD36" s="28"/>
      <c r="IOE36" s="7"/>
      <c r="IOF36" s="7"/>
      <c r="IOG36" s="6"/>
      <c r="IOH36" s="6"/>
      <c r="IOI36" s="27"/>
      <c r="IOJ36" s="27"/>
      <c r="IOK36" s="27"/>
      <c r="IOL36" s="27"/>
      <c r="IOM36" s="28"/>
      <c r="ION36" s="28"/>
      <c r="IOO36" s="28"/>
      <c r="IOP36" s="28"/>
      <c r="IOQ36" s="7"/>
      <c r="IOR36" s="7"/>
      <c r="IOS36" s="6"/>
      <c r="IOT36" s="6"/>
      <c r="IOU36" s="27"/>
      <c r="IOV36" s="27"/>
      <c r="IOW36" s="27"/>
      <c r="IOX36" s="27"/>
      <c r="IOY36" s="28"/>
      <c r="IOZ36" s="28"/>
      <c r="IPA36" s="28"/>
      <c r="IPB36" s="28"/>
      <c r="IPC36" s="7"/>
      <c r="IPD36" s="7"/>
      <c r="IPE36" s="6"/>
      <c r="IPF36" s="6"/>
      <c r="IPG36" s="27"/>
      <c r="IPH36" s="27"/>
      <c r="IPI36" s="27"/>
      <c r="IPJ36" s="27"/>
      <c r="IPK36" s="28"/>
      <c r="IPL36" s="28"/>
      <c r="IPM36" s="28"/>
      <c r="IPN36" s="28"/>
      <c r="IPO36" s="7"/>
      <c r="IPP36" s="7"/>
      <c r="IPQ36" s="6"/>
      <c r="IPR36" s="6"/>
      <c r="IPS36" s="27"/>
      <c r="IPT36" s="27"/>
      <c r="IPU36" s="27"/>
      <c r="IPV36" s="27"/>
      <c r="IPW36" s="28"/>
      <c r="IPX36" s="28"/>
      <c r="IPY36" s="28"/>
      <c r="IPZ36" s="28"/>
      <c r="IQA36" s="7"/>
      <c r="IQB36" s="7"/>
      <c r="IQC36" s="6"/>
      <c r="IQD36" s="6"/>
      <c r="IQE36" s="27"/>
      <c r="IQF36" s="27"/>
      <c r="IQG36" s="27"/>
      <c r="IQH36" s="27"/>
      <c r="IQI36" s="28"/>
      <c r="IQJ36" s="28"/>
      <c r="IQK36" s="28"/>
      <c r="IQL36" s="28"/>
      <c r="IQM36" s="7"/>
      <c r="IQN36" s="7"/>
      <c r="IQO36" s="6"/>
      <c r="IQP36" s="6"/>
      <c r="IQQ36" s="27"/>
      <c r="IQR36" s="27"/>
      <c r="IQS36" s="27"/>
      <c r="IQT36" s="27"/>
      <c r="IQU36" s="28"/>
      <c r="IQV36" s="28"/>
      <c r="IQW36" s="28"/>
      <c r="IQX36" s="28"/>
      <c r="IQY36" s="7"/>
      <c r="IQZ36" s="7"/>
      <c r="IRA36" s="6"/>
      <c r="IRB36" s="6"/>
      <c r="IRC36" s="27"/>
      <c r="IRD36" s="27"/>
      <c r="IRE36" s="27"/>
      <c r="IRF36" s="27"/>
      <c r="IRG36" s="28"/>
      <c r="IRH36" s="28"/>
      <c r="IRI36" s="28"/>
      <c r="IRJ36" s="28"/>
      <c r="IRK36" s="7"/>
      <c r="IRL36" s="7"/>
      <c r="IRM36" s="6"/>
      <c r="IRN36" s="6"/>
      <c r="IRO36" s="27"/>
      <c r="IRP36" s="27"/>
      <c r="IRQ36" s="27"/>
      <c r="IRR36" s="27"/>
      <c r="IRS36" s="28"/>
      <c r="IRT36" s="28"/>
      <c r="IRU36" s="28"/>
      <c r="IRV36" s="28"/>
      <c r="IRW36" s="7"/>
      <c r="IRX36" s="7"/>
      <c r="IRY36" s="6"/>
      <c r="IRZ36" s="6"/>
      <c r="ISA36" s="27"/>
      <c r="ISB36" s="27"/>
      <c r="ISC36" s="27"/>
      <c r="ISD36" s="27"/>
      <c r="ISE36" s="28"/>
      <c r="ISF36" s="28"/>
      <c r="ISG36" s="28"/>
      <c r="ISH36" s="28"/>
      <c r="ISI36" s="7"/>
      <c r="ISJ36" s="7"/>
      <c r="ISK36" s="6"/>
      <c r="ISL36" s="6"/>
      <c r="ISM36" s="27"/>
      <c r="ISN36" s="27"/>
      <c r="ISO36" s="27"/>
      <c r="ISP36" s="27"/>
      <c r="ISQ36" s="28"/>
      <c r="ISR36" s="28"/>
      <c r="ISS36" s="28"/>
      <c r="IST36" s="28"/>
      <c r="ISU36" s="7"/>
      <c r="ISV36" s="7"/>
      <c r="ISW36" s="6"/>
      <c r="ISX36" s="6"/>
      <c r="ISY36" s="27"/>
      <c r="ISZ36" s="27"/>
      <c r="ITA36" s="27"/>
      <c r="ITB36" s="27"/>
      <c r="ITC36" s="28"/>
      <c r="ITD36" s="28"/>
      <c r="ITE36" s="28"/>
      <c r="ITF36" s="28"/>
      <c r="ITG36" s="7"/>
      <c r="ITH36" s="7"/>
      <c r="ITI36" s="6"/>
      <c r="ITJ36" s="6"/>
      <c r="ITK36" s="27"/>
      <c r="ITL36" s="27"/>
      <c r="ITM36" s="27"/>
      <c r="ITN36" s="27"/>
      <c r="ITO36" s="28"/>
      <c r="ITP36" s="28"/>
      <c r="ITQ36" s="28"/>
      <c r="ITR36" s="28"/>
      <c r="ITS36" s="7"/>
      <c r="ITT36" s="7"/>
      <c r="ITU36" s="6"/>
      <c r="ITV36" s="6"/>
      <c r="ITW36" s="27"/>
      <c r="ITX36" s="27"/>
      <c r="ITY36" s="27"/>
      <c r="ITZ36" s="27"/>
      <c r="IUA36" s="28"/>
      <c r="IUB36" s="28"/>
      <c r="IUC36" s="28"/>
      <c r="IUD36" s="28"/>
      <c r="IUE36" s="7"/>
      <c r="IUF36" s="7"/>
      <c r="IUG36" s="6"/>
      <c r="IUH36" s="6"/>
      <c r="IUI36" s="27"/>
      <c r="IUJ36" s="27"/>
      <c r="IUK36" s="27"/>
      <c r="IUL36" s="27"/>
      <c r="IUM36" s="28"/>
      <c r="IUN36" s="28"/>
      <c r="IUO36" s="28"/>
      <c r="IUP36" s="28"/>
      <c r="IUQ36" s="7"/>
      <c r="IUR36" s="7"/>
      <c r="IUS36" s="6"/>
      <c r="IUT36" s="6"/>
      <c r="IUU36" s="27"/>
      <c r="IUV36" s="27"/>
      <c r="IUW36" s="27"/>
      <c r="IUX36" s="27"/>
      <c r="IUY36" s="28"/>
      <c r="IUZ36" s="28"/>
      <c r="IVA36" s="28"/>
      <c r="IVB36" s="28"/>
      <c r="IVC36" s="7"/>
      <c r="IVD36" s="7"/>
      <c r="IVE36" s="6"/>
      <c r="IVF36" s="6"/>
      <c r="IVG36" s="27"/>
      <c r="IVH36" s="27"/>
      <c r="IVI36" s="27"/>
      <c r="IVJ36" s="27"/>
      <c r="IVK36" s="28"/>
      <c r="IVL36" s="28"/>
      <c r="IVM36" s="28"/>
      <c r="IVN36" s="28"/>
      <c r="IVO36" s="7"/>
      <c r="IVP36" s="7"/>
      <c r="IVQ36" s="6"/>
      <c r="IVR36" s="6"/>
      <c r="IVS36" s="27"/>
      <c r="IVT36" s="27"/>
      <c r="IVU36" s="27"/>
      <c r="IVV36" s="27"/>
      <c r="IVW36" s="28"/>
      <c r="IVX36" s="28"/>
      <c r="IVY36" s="28"/>
      <c r="IVZ36" s="28"/>
      <c r="IWA36" s="7"/>
      <c r="IWB36" s="7"/>
      <c r="IWC36" s="6"/>
      <c r="IWD36" s="6"/>
      <c r="IWE36" s="27"/>
      <c r="IWF36" s="27"/>
      <c r="IWG36" s="27"/>
      <c r="IWH36" s="27"/>
      <c r="IWI36" s="28"/>
      <c r="IWJ36" s="28"/>
      <c r="IWK36" s="28"/>
      <c r="IWL36" s="28"/>
      <c r="IWM36" s="7"/>
      <c r="IWN36" s="7"/>
      <c r="IWO36" s="6"/>
      <c r="IWP36" s="6"/>
      <c r="IWQ36" s="27"/>
      <c r="IWR36" s="27"/>
      <c r="IWS36" s="27"/>
      <c r="IWT36" s="27"/>
      <c r="IWU36" s="28"/>
      <c r="IWV36" s="28"/>
      <c r="IWW36" s="28"/>
      <c r="IWX36" s="28"/>
      <c r="IWY36" s="7"/>
      <c r="IWZ36" s="7"/>
      <c r="IXA36" s="6"/>
      <c r="IXB36" s="6"/>
      <c r="IXC36" s="27"/>
      <c r="IXD36" s="27"/>
      <c r="IXE36" s="27"/>
      <c r="IXF36" s="27"/>
      <c r="IXG36" s="28"/>
      <c r="IXH36" s="28"/>
      <c r="IXI36" s="28"/>
      <c r="IXJ36" s="28"/>
      <c r="IXK36" s="7"/>
      <c r="IXL36" s="7"/>
      <c r="IXM36" s="6"/>
      <c r="IXN36" s="6"/>
      <c r="IXO36" s="27"/>
      <c r="IXP36" s="27"/>
      <c r="IXQ36" s="27"/>
      <c r="IXR36" s="27"/>
      <c r="IXS36" s="28"/>
      <c r="IXT36" s="28"/>
      <c r="IXU36" s="28"/>
      <c r="IXV36" s="28"/>
      <c r="IXW36" s="7"/>
      <c r="IXX36" s="7"/>
      <c r="IXY36" s="6"/>
      <c r="IXZ36" s="6"/>
      <c r="IYA36" s="27"/>
      <c r="IYB36" s="27"/>
      <c r="IYC36" s="27"/>
      <c r="IYD36" s="27"/>
      <c r="IYE36" s="28"/>
      <c r="IYF36" s="28"/>
      <c r="IYG36" s="28"/>
      <c r="IYH36" s="28"/>
      <c r="IYI36" s="7"/>
      <c r="IYJ36" s="7"/>
      <c r="IYK36" s="6"/>
      <c r="IYL36" s="6"/>
      <c r="IYM36" s="27"/>
      <c r="IYN36" s="27"/>
      <c r="IYO36" s="27"/>
      <c r="IYP36" s="27"/>
      <c r="IYQ36" s="28"/>
      <c r="IYR36" s="28"/>
      <c r="IYS36" s="28"/>
      <c r="IYT36" s="28"/>
      <c r="IYU36" s="7"/>
      <c r="IYV36" s="7"/>
      <c r="IYW36" s="6"/>
      <c r="IYX36" s="6"/>
      <c r="IYY36" s="27"/>
      <c r="IYZ36" s="27"/>
      <c r="IZA36" s="27"/>
      <c r="IZB36" s="27"/>
      <c r="IZC36" s="28"/>
      <c r="IZD36" s="28"/>
      <c r="IZE36" s="28"/>
      <c r="IZF36" s="28"/>
      <c r="IZG36" s="7"/>
      <c r="IZH36" s="7"/>
      <c r="IZI36" s="6"/>
      <c r="IZJ36" s="6"/>
      <c r="IZK36" s="27"/>
      <c r="IZL36" s="27"/>
      <c r="IZM36" s="27"/>
      <c r="IZN36" s="27"/>
      <c r="IZO36" s="28"/>
      <c r="IZP36" s="28"/>
      <c r="IZQ36" s="28"/>
      <c r="IZR36" s="28"/>
      <c r="IZS36" s="7"/>
      <c r="IZT36" s="7"/>
      <c r="IZU36" s="6"/>
      <c r="IZV36" s="6"/>
      <c r="IZW36" s="27"/>
      <c r="IZX36" s="27"/>
      <c r="IZY36" s="27"/>
      <c r="IZZ36" s="27"/>
      <c r="JAA36" s="28"/>
      <c r="JAB36" s="28"/>
      <c r="JAC36" s="28"/>
      <c r="JAD36" s="28"/>
      <c r="JAE36" s="7"/>
      <c r="JAF36" s="7"/>
      <c r="JAG36" s="6"/>
      <c r="JAH36" s="6"/>
      <c r="JAI36" s="27"/>
      <c r="JAJ36" s="27"/>
      <c r="JAK36" s="27"/>
      <c r="JAL36" s="27"/>
      <c r="JAM36" s="28"/>
      <c r="JAN36" s="28"/>
      <c r="JAO36" s="28"/>
      <c r="JAP36" s="28"/>
      <c r="JAQ36" s="7"/>
      <c r="JAR36" s="7"/>
      <c r="JAS36" s="6"/>
      <c r="JAT36" s="6"/>
      <c r="JAU36" s="27"/>
      <c r="JAV36" s="27"/>
      <c r="JAW36" s="27"/>
      <c r="JAX36" s="27"/>
      <c r="JAY36" s="28"/>
      <c r="JAZ36" s="28"/>
      <c r="JBA36" s="28"/>
      <c r="JBB36" s="28"/>
      <c r="JBC36" s="7"/>
      <c r="JBD36" s="7"/>
      <c r="JBE36" s="6"/>
      <c r="JBF36" s="6"/>
      <c r="JBG36" s="27"/>
      <c r="JBH36" s="27"/>
      <c r="JBI36" s="27"/>
      <c r="JBJ36" s="27"/>
      <c r="JBK36" s="28"/>
      <c r="JBL36" s="28"/>
      <c r="JBM36" s="28"/>
      <c r="JBN36" s="28"/>
      <c r="JBO36" s="7"/>
      <c r="JBP36" s="7"/>
      <c r="JBQ36" s="6"/>
      <c r="JBR36" s="6"/>
      <c r="JBS36" s="27"/>
      <c r="JBT36" s="27"/>
      <c r="JBU36" s="27"/>
      <c r="JBV36" s="27"/>
      <c r="JBW36" s="28"/>
      <c r="JBX36" s="28"/>
      <c r="JBY36" s="28"/>
      <c r="JBZ36" s="28"/>
      <c r="JCA36" s="7"/>
      <c r="JCB36" s="7"/>
      <c r="JCC36" s="6"/>
      <c r="JCD36" s="6"/>
      <c r="JCE36" s="27"/>
      <c r="JCF36" s="27"/>
      <c r="JCG36" s="27"/>
      <c r="JCH36" s="27"/>
      <c r="JCI36" s="28"/>
      <c r="JCJ36" s="28"/>
      <c r="JCK36" s="28"/>
      <c r="JCL36" s="28"/>
      <c r="JCM36" s="7"/>
      <c r="JCN36" s="7"/>
      <c r="JCO36" s="6"/>
      <c r="JCP36" s="6"/>
      <c r="JCQ36" s="27"/>
      <c r="JCR36" s="27"/>
      <c r="JCS36" s="27"/>
      <c r="JCT36" s="27"/>
      <c r="JCU36" s="28"/>
      <c r="JCV36" s="28"/>
      <c r="JCW36" s="28"/>
      <c r="JCX36" s="28"/>
      <c r="JCY36" s="7"/>
      <c r="JCZ36" s="7"/>
      <c r="JDA36" s="6"/>
      <c r="JDB36" s="6"/>
      <c r="JDC36" s="27"/>
      <c r="JDD36" s="27"/>
      <c r="JDE36" s="27"/>
      <c r="JDF36" s="27"/>
      <c r="JDG36" s="28"/>
      <c r="JDH36" s="28"/>
      <c r="JDI36" s="28"/>
      <c r="JDJ36" s="28"/>
      <c r="JDK36" s="7"/>
      <c r="JDL36" s="7"/>
      <c r="JDM36" s="6"/>
      <c r="JDN36" s="6"/>
      <c r="JDO36" s="27"/>
      <c r="JDP36" s="27"/>
      <c r="JDQ36" s="27"/>
      <c r="JDR36" s="27"/>
      <c r="JDS36" s="28"/>
      <c r="JDT36" s="28"/>
      <c r="JDU36" s="28"/>
      <c r="JDV36" s="28"/>
      <c r="JDW36" s="7"/>
      <c r="JDX36" s="7"/>
      <c r="JDY36" s="6"/>
      <c r="JDZ36" s="6"/>
      <c r="JEA36" s="27"/>
      <c r="JEB36" s="27"/>
      <c r="JEC36" s="27"/>
      <c r="JED36" s="27"/>
      <c r="JEE36" s="28"/>
      <c r="JEF36" s="28"/>
      <c r="JEG36" s="28"/>
      <c r="JEH36" s="28"/>
      <c r="JEI36" s="7"/>
      <c r="JEJ36" s="7"/>
      <c r="JEK36" s="6"/>
      <c r="JEL36" s="6"/>
      <c r="JEM36" s="27"/>
      <c r="JEN36" s="27"/>
      <c r="JEO36" s="27"/>
      <c r="JEP36" s="27"/>
      <c r="JEQ36" s="28"/>
      <c r="JER36" s="28"/>
      <c r="JES36" s="28"/>
      <c r="JET36" s="28"/>
      <c r="JEU36" s="7"/>
      <c r="JEV36" s="7"/>
      <c r="JEW36" s="6"/>
      <c r="JEX36" s="6"/>
      <c r="JEY36" s="27"/>
      <c r="JEZ36" s="27"/>
      <c r="JFA36" s="27"/>
      <c r="JFB36" s="27"/>
      <c r="JFC36" s="28"/>
      <c r="JFD36" s="28"/>
      <c r="JFE36" s="28"/>
      <c r="JFF36" s="28"/>
      <c r="JFG36" s="7"/>
      <c r="JFH36" s="7"/>
      <c r="JFI36" s="6"/>
      <c r="JFJ36" s="6"/>
      <c r="JFK36" s="27"/>
      <c r="JFL36" s="27"/>
      <c r="JFM36" s="27"/>
      <c r="JFN36" s="27"/>
      <c r="JFO36" s="28"/>
      <c r="JFP36" s="28"/>
      <c r="JFQ36" s="28"/>
      <c r="JFR36" s="28"/>
      <c r="JFS36" s="7"/>
      <c r="JFT36" s="7"/>
      <c r="JFU36" s="6"/>
      <c r="JFV36" s="6"/>
      <c r="JFW36" s="27"/>
      <c r="JFX36" s="27"/>
      <c r="JFY36" s="27"/>
      <c r="JFZ36" s="27"/>
      <c r="JGA36" s="28"/>
      <c r="JGB36" s="28"/>
      <c r="JGC36" s="28"/>
      <c r="JGD36" s="28"/>
      <c r="JGE36" s="7"/>
      <c r="JGF36" s="7"/>
      <c r="JGG36" s="6"/>
      <c r="JGH36" s="6"/>
      <c r="JGI36" s="27"/>
      <c r="JGJ36" s="27"/>
      <c r="JGK36" s="27"/>
      <c r="JGL36" s="27"/>
      <c r="JGM36" s="28"/>
      <c r="JGN36" s="28"/>
      <c r="JGO36" s="28"/>
      <c r="JGP36" s="28"/>
      <c r="JGQ36" s="7"/>
      <c r="JGR36" s="7"/>
      <c r="JGS36" s="6"/>
      <c r="JGT36" s="6"/>
      <c r="JGU36" s="27"/>
      <c r="JGV36" s="27"/>
      <c r="JGW36" s="27"/>
      <c r="JGX36" s="27"/>
      <c r="JGY36" s="28"/>
      <c r="JGZ36" s="28"/>
      <c r="JHA36" s="28"/>
      <c r="JHB36" s="28"/>
      <c r="JHC36" s="7"/>
      <c r="JHD36" s="7"/>
      <c r="JHE36" s="6"/>
      <c r="JHF36" s="6"/>
      <c r="JHG36" s="27"/>
      <c r="JHH36" s="27"/>
      <c r="JHI36" s="27"/>
      <c r="JHJ36" s="27"/>
      <c r="JHK36" s="28"/>
      <c r="JHL36" s="28"/>
      <c r="JHM36" s="28"/>
      <c r="JHN36" s="28"/>
      <c r="JHO36" s="7"/>
      <c r="JHP36" s="7"/>
      <c r="JHQ36" s="6"/>
      <c r="JHR36" s="6"/>
      <c r="JHS36" s="27"/>
      <c r="JHT36" s="27"/>
      <c r="JHU36" s="27"/>
      <c r="JHV36" s="27"/>
      <c r="JHW36" s="28"/>
      <c r="JHX36" s="28"/>
      <c r="JHY36" s="28"/>
      <c r="JHZ36" s="28"/>
      <c r="JIA36" s="7"/>
      <c r="JIB36" s="7"/>
      <c r="JIC36" s="6"/>
      <c r="JID36" s="6"/>
      <c r="JIE36" s="27"/>
      <c r="JIF36" s="27"/>
      <c r="JIG36" s="27"/>
      <c r="JIH36" s="27"/>
      <c r="JII36" s="28"/>
      <c r="JIJ36" s="28"/>
      <c r="JIK36" s="28"/>
      <c r="JIL36" s="28"/>
      <c r="JIM36" s="7"/>
      <c r="JIN36" s="7"/>
      <c r="JIO36" s="6"/>
      <c r="JIP36" s="6"/>
      <c r="JIQ36" s="27"/>
      <c r="JIR36" s="27"/>
      <c r="JIS36" s="27"/>
      <c r="JIT36" s="27"/>
      <c r="JIU36" s="28"/>
      <c r="JIV36" s="28"/>
      <c r="JIW36" s="28"/>
      <c r="JIX36" s="28"/>
      <c r="JIY36" s="7"/>
      <c r="JIZ36" s="7"/>
      <c r="JJA36" s="6"/>
      <c r="JJB36" s="6"/>
      <c r="JJC36" s="27"/>
      <c r="JJD36" s="27"/>
      <c r="JJE36" s="27"/>
      <c r="JJF36" s="27"/>
      <c r="JJG36" s="28"/>
      <c r="JJH36" s="28"/>
      <c r="JJI36" s="28"/>
      <c r="JJJ36" s="28"/>
      <c r="JJK36" s="7"/>
      <c r="JJL36" s="7"/>
      <c r="JJM36" s="6"/>
      <c r="JJN36" s="6"/>
      <c r="JJO36" s="27"/>
      <c r="JJP36" s="27"/>
      <c r="JJQ36" s="27"/>
      <c r="JJR36" s="27"/>
      <c r="JJS36" s="28"/>
      <c r="JJT36" s="28"/>
      <c r="JJU36" s="28"/>
      <c r="JJV36" s="28"/>
      <c r="JJW36" s="7"/>
      <c r="JJX36" s="7"/>
      <c r="JJY36" s="6"/>
      <c r="JJZ36" s="6"/>
      <c r="JKA36" s="27"/>
      <c r="JKB36" s="27"/>
      <c r="JKC36" s="27"/>
      <c r="JKD36" s="27"/>
      <c r="JKE36" s="28"/>
      <c r="JKF36" s="28"/>
      <c r="JKG36" s="28"/>
      <c r="JKH36" s="28"/>
      <c r="JKI36" s="7"/>
      <c r="JKJ36" s="7"/>
      <c r="JKK36" s="6"/>
      <c r="JKL36" s="6"/>
      <c r="JKM36" s="27"/>
      <c r="JKN36" s="27"/>
      <c r="JKO36" s="27"/>
      <c r="JKP36" s="27"/>
      <c r="JKQ36" s="28"/>
      <c r="JKR36" s="28"/>
      <c r="JKS36" s="28"/>
      <c r="JKT36" s="28"/>
      <c r="JKU36" s="7"/>
      <c r="JKV36" s="7"/>
      <c r="JKW36" s="6"/>
      <c r="JKX36" s="6"/>
      <c r="JKY36" s="27"/>
      <c r="JKZ36" s="27"/>
      <c r="JLA36" s="27"/>
      <c r="JLB36" s="27"/>
      <c r="JLC36" s="28"/>
      <c r="JLD36" s="28"/>
      <c r="JLE36" s="28"/>
      <c r="JLF36" s="28"/>
      <c r="JLG36" s="7"/>
      <c r="JLH36" s="7"/>
      <c r="JLI36" s="6"/>
      <c r="JLJ36" s="6"/>
      <c r="JLK36" s="27"/>
      <c r="JLL36" s="27"/>
      <c r="JLM36" s="27"/>
      <c r="JLN36" s="27"/>
      <c r="JLO36" s="28"/>
      <c r="JLP36" s="28"/>
      <c r="JLQ36" s="28"/>
      <c r="JLR36" s="28"/>
      <c r="JLS36" s="7"/>
      <c r="JLT36" s="7"/>
      <c r="JLU36" s="6"/>
      <c r="JLV36" s="6"/>
      <c r="JLW36" s="27"/>
      <c r="JLX36" s="27"/>
      <c r="JLY36" s="27"/>
      <c r="JLZ36" s="27"/>
      <c r="JMA36" s="28"/>
      <c r="JMB36" s="28"/>
      <c r="JMC36" s="28"/>
      <c r="JMD36" s="28"/>
      <c r="JME36" s="7"/>
      <c r="JMF36" s="7"/>
      <c r="JMG36" s="6"/>
      <c r="JMH36" s="6"/>
      <c r="JMI36" s="27"/>
      <c r="JMJ36" s="27"/>
      <c r="JMK36" s="27"/>
      <c r="JML36" s="27"/>
      <c r="JMM36" s="28"/>
      <c r="JMN36" s="28"/>
      <c r="JMO36" s="28"/>
      <c r="JMP36" s="28"/>
      <c r="JMQ36" s="7"/>
      <c r="JMR36" s="7"/>
      <c r="JMS36" s="6"/>
      <c r="JMT36" s="6"/>
      <c r="JMU36" s="27"/>
      <c r="JMV36" s="27"/>
      <c r="JMW36" s="27"/>
      <c r="JMX36" s="27"/>
      <c r="JMY36" s="28"/>
      <c r="JMZ36" s="28"/>
      <c r="JNA36" s="28"/>
      <c r="JNB36" s="28"/>
      <c r="JNC36" s="7"/>
      <c r="JND36" s="7"/>
      <c r="JNE36" s="6"/>
      <c r="JNF36" s="6"/>
      <c r="JNG36" s="27"/>
      <c r="JNH36" s="27"/>
      <c r="JNI36" s="27"/>
      <c r="JNJ36" s="27"/>
      <c r="JNK36" s="28"/>
      <c r="JNL36" s="28"/>
      <c r="JNM36" s="28"/>
      <c r="JNN36" s="28"/>
      <c r="JNO36" s="7"/>
      <c r="JNP36" s="7"/>
      <c r="JNQ36" s="6"/>
      <c r="JNR36" s="6"/>
      <c r="JNS36" s="27"/>
      <c r="JNT36" s="27"/>
      <c r="JNU36" s="27"/>
      <c r="JNV36" s="27"/>
      <c r="JNW36" s="28"/>
      <c r="JNX36" s="28"/>
      <c r="JNY36" s="28"/>
      <c r="JNZ36" s="28"/>
      <c r="JOA36" s="7"/>
      <c r="JOB36" s="7"/>
      <c r="JOC36" s="6"/>
      <c r="JOD36" s="6"/>
      <c r="JOE36" s="27"/>
      <c r="JOF36" s="27"/>
      <c r="JOG36" s="27"/>
      <c r="JOH36" s="27"/>
      <c r="JOI36" s="28"/>
      <c r="JOJ36" s="28"/>
      <c r="JOK36" s="28"/>
      <c r="JOL36" s="28"/>
      <c r="JOM36" s="7"/>
      <c r="JON36" s="7"/>
      <c r="JOO36" s="6"/>
      <c r="JOP36" s="6"/>
      <c r="JOQ36" s="27"/>
      <c r="JOR36" s="27"/>
      <c r="JOS36" s="27"/>
      <c r="JOT36" s="27"/>
      <c r="JOU36" s="28"/>
      <c r="JOV36" s="28"/>
      <c r="JOW36" s="28"/>
      <c r="JOX36" s="28"/>
      <c r="JOY36" s="7"/>
      <c r="JOZ36" s="7"/>
      <c r="JPA36" s="6"/>
      <c r="JPB36" s="6"/>
      <c r="JPC36" s="27"/>
      <c r="JPD36" s="27"/>
      <c r="JPE36" s="27"/>
      <c r="JPF36" s="27"/>
      <c r="JPG36" s="28"/>
      <c r="JPH36" s="28"/>
      <c r="JPI36" s="28"/>
      <c r="JPJ36" s="28"/>
      <c r="JPK36" s="7"/>
      <c r="JPL36" s="7"/>
      <c r="JPM36" s="6"/>
      <c r="JPN36" s="6"/>
      <c r="JPO36" s="27"/>
      <c r="JPP36" s="27"/>
      <c r="JPQ36" s="27"/>
      <c r="JPR36" s="27"/>
      <c r="JPS36" s="28"/>
      <c r="JPT36" s="28"/>
      <c r="JPU36" s="28"/>
      <c r="JPV36" s="28"/>
      <c r="JPW36" s="7"/>
      <c r="JPX36" s="7"/>
      <c r="JPY36" s="6"/>
      <c r="JPZ36" s="6"/>
      <c r="JQA36" s="27"/>
      <c r="JQB36" s="27"/>
      <c r="JQC36" s="27"/>
      <c r="JQD36" s="27"/>
      <c r="JQE36" s="28"/>
      <c r="JQF36" s="28"/>
      <c r="JQG36" s="28"/>
      <c r="JQH36" s="28"/>
      <c r="JQI36" s="7"/>
      <c r="JQJ36" s="7"/>
      <c r="JQK36" s="6"/>
      <c r="JQL36" s="6"/>
      <c r="JQM36" s="27"/>
      <c r="JQN36" s="27"/>
      <c r="JQO36" s="27"/>
      <c r="JQP36" s="27"/>
      <c r="JQQ36" s="28"/>
      <c r="JQR36" s="28"/>
      <c r="JQS36" s="28"/>
      <c r="JQT36" s="28"/>
      <c r="JQU36" s="7"/>
      <c r="JQV36" s="7"/>
      <c r="JQW36" s="6"/>
      <c r="JQX36" s="6"/>
      <c r="JQY36" s="27"/>
      <c r="JQZ36" s="27"/>
      <c r="JRA36" s="27"/>
      <c r="JRB36" s="27"/>
      <c r="JRC36" s="28"/>
      <c r="JRD36" s="28"/>
      <c r="JRE36" s="28"/>
      <c r="JRF36" s="28"/>
      <c r="JRG36" s="7"/>
      <c r="JRH36" s="7"/>
      <c r="JRI36" s="6"/>
      <c r="JRJ36" s="6"/>
      <c r="JRK36" s="27"/>
      <c r="JRL36" s="27"/>
      <c r="JRM36" s="27"/>
      <c r="JRN36" s="27"/>
      <c r="JRO36" s="28"/>
      <c r="JRP36" s="28"/>
      <c r="JRQ36" s="28"/>
      <c r="JRR36" s="28"/>
      <c r="JRS36" s="7"/>
      <c r="JRT36" s="7"/>
      <c r="JRU36" s="6"/>
      <c r="JRV36" s="6"/>
      <c r="JRW36" s="27"/>
      <c r="JRX36" s="27"/>
      <c r="JRY36" s="27"/>
      <c r="JRZ36" s="27"/>
      <c r="JSA36" s="28"/>
      <c r="JSB36" s="28"/>
      <c r="JSC36" s="28"/>
      <c r="JSD36" s="28"/>
      <c r="JSE36" s="7"/>
      <c r="JSF36" s="7"/>
      <c r="JSG36" s="6"/>
      <c r="JSH36" s="6"/>
      <c r="JSI36" s="27"/>
      <c r="JSJ36" s="27"/>
      <c r="JSK36" s="27"/>
      <c r="JSL36" s="27"/>
      <c r="JSM36" s="28"/>
      <c r="JSN36" s="28"/>
      <c r="JSO36" s="28"/>
      <c r="JSP36" s="28"/>
      <c r="JSQ36" s="7"/>
      <c r="JSR36" s="7"/>
      <c r="JSS36" s="6"/>
      <c r="JST36" s="6"/>
      <c r="JSU36" s="27"/>
      <c r="JSV36" s="27"/>
      <c r="JSW36" s="27"/>
      <c r="JSX36" s="27"/>
      <c r="JSY36" s="28"/>
      <c r="JSZ36" s="28"/>
      <c r="JTA36" s="28"/>
      <c r="JTB36" s="28"/>
      <c r="JTC36" s="7"/>
      <c r="JTD36" s="7"/>
      <c r="JTE36" s="6"/>
      <c r="JTF36" s="6"/>
      <c r="JTG36" s="27"/>
      <c r="JTH36" s="27"/>
      <c r="JTI36" s="27"/>
      <c r="JTJ36" s="27"/>
      <c r="JTK36" s="28"/>
      <c r="JTL36" s="28"/>
      <c r="JTM36" s="28"/>
      <c r="JTN36" s="28"/>
      <c r="JTO36" s="7"/>
      <c r="JTP36" s="7"/>
      <c r="JTQ36" s="6"/>
      <c r="JTR36" s="6"/>
      <c r="JTS36" s="27"/>
      <c r="JTT36" s="27"/>
      <c r="JTU36" s="27"/>
      <c r="JTV36" s="27"/>
      <c r="JTW36" s="28"/>
      <c r="JTX36" s="28"/>
      <c r="JTY36" s="28"/>
      <c r="JTZ36" s="28"/>
      <c r="JUA36" s="7"/>
      <c r="JUB36" s="7"/>
      <c r="JUC36" s="6"/>
      <c r="JUD36" s="6"/>
      <c r="JUE36" s="27"/>
      <c r="JUF36" s="27"/>
      <c r="JUG36" s="27"/>
      <c r="JUH36" s="27"/>
      <c r="JUI36" s="28"/>
      <c r="JUJ36" s="28"/>
      <c r="JUK36" s="28"/>
      <c r="JUL36" s="28"/>
      <c r="JUM36" s="7"/>
      <c r="JUN36" s="7"/>
      <c r="JUO36" s="6"/>
      <c r="JUP36" s="6"/>
      <c r="JUQ36" s="27"/>
      <c r="JUR36" s="27"/>
      <c r="JUS36" s="27"/>
      <c r="JUT36" s="27"/>
      <c r="JUU36" s="28"/>
      <c r="JUV36" s="28"/>
      <c r="JUW36" s="28"/>
      <c r="JUX36" s="28"/>
      <c r="JUY36" s="7"/>
      <c r="JUZ36" s="7"/>
      <c r="JVA36" s="6"/>
      <c r="JVB36" s="6"/>
      <c r="JVC36" s="27"/>
      <c r="JVD36" s="27"/>
      <c r="JVE36" s="27"/>
      <c r="JVF36" s="27"/>
      <c r="JVG36" s="28"/>
      <c r="JVH36" s="28"/>
      <c r="JVI36" s="28"/>
      <c r="JVJ36" s="28"/>
      <c r="JVK36" s="7"/>
      <c r="JVL36" s="7"/>
      <c r="JVM36" s="6"/>
      <c r="JVN36" s="6"/>
      <c r="JVO36" s="27"/>
      <c r="JVP36" s="27"/>
      <c r="JVQ36" s="27"/>
      <c r="JVR36" s="27"/>
      <c r="JVS36" s="28"/>
      <c r="JVT36" s="28"/>
      <c r="JVU36" s="28"/>
      <c r="JVV36" s="28"/>
      <c r="JVW36" s="7"/>
      <c r="JVX36" s="7"/>
      <c r="JVY36" s="6"/>
      <c r="JVZ36" s="6"/>
      <c r="JWA36" s="27"/>
      <c r="JWB36" s="27"/>
      <c r="JWC36" s="27"/>
      <c r="JWD36" s="27"/>
      <c r="JWE36" s="28"/>
      <c r="JWF36" s="28"/>
      <c r="JWG36" s="28"/>
      <c r="JWH36" s="28"/>
      <c r="JWI36" s="7"/>
      <c r="JWJ36" s="7"/>
      <c r="JWK36" s="6"/>
      <c r="JWL36" s="6"/>
      <c r="JWM36" s="27"/>
      <c r="JWN36" s="27"/>
      <c r="JWO36" s="27"/>
      <c r="JWP36" s="27"/>
      <c r="JWQ36" s="28"/>
      <c r="JWR36" s="28"/>
      <c r="JWS36" s="28"/>
      <c r="JWT36" s="28"/>
      <c r="JWU36" s="7"/>
      <c r="JWV36" s="7"/>
      <c r="JWW36" s="6"/>
      <c r="JWX36" s="6"/>
      <c r="JWY36" s="27"/>
      <c r="JWZ36" s="27"/>
      <c r="JXA36" s="27"/>
      <c r="JXB36" s="27"/>
      <c r="JXC36" s="28"/>
      <c r="JXD36" s="28"/>
      <c r="JXE36" s="28"/>
      <c r="JXF36" s="28"/>
      <c r="JXG36" s="7"/>
      <c r="JXH36" s="7"/>
      <c r="JXI36" s="6"/>
      <c r="JXJ36" s="6"/>
      <c r="JXK36" s="27"/>
      <c r="JXL36" s="27"/>
      <c r="JXM36" s="27"/>
      <c r="JXN36" s="27"/>
      <c r="JXO36" s="28"/>
      <c r="JXP36" s="28"/>
      <c r="JXQ36" s="28"/>
      <c r="JXR36" s="28"/>
      <c r="JXS36" s="7"/>
      <c r="JXT36" s="7"/>
      <c r="JXU36" s="6"/>
      <c r="JXV36" s="6"/>
      <c r="JXW36" s="27"/>
      <c r="JXX36" s="27"/>
      <c r="JXY36" s="27"/>
      <c r="JXZ36" s="27"/>
      <c r="JYA36" s="28"/>
      <c r="JYB36" s="28"/>
      <c r="JYC36" s="28"/>
      <c r="JYD36" s="28"/>
      <c r="JYE36" s="7"/>
      <c r="JYF36" s="7"/>
      <c r="JYG36" s="6"/>
      <c r="JYH36" s="6"/>
      <c r="JYI36" s="27"/>
      <c r="JYJ36" s="27"/>
      <c r="JYK36" s="27"/>
      <c r="JYL36" s="27"/>
      <c r="JYM36" s="28"/>
      <c r="JYN36" s="28"/>
      <c r="JYO36" s="28"/>
      <c r="JYP36" s="28"/>
      <c r="JYQ36" s="7"/>
      <c r="JYR36" s="7"/>
      <c r="JYS36" s="6"/>
      <c r="JYT36" s="6"/>
      <c r="JYU36" s="27"/>
      <c r="JYV36" s="27"/>
      <c r="JYW36" s="27"/>
      <c r="JYX36" s="27"/>
      <c r="JYY36" s="28"/>
      <c r="JYZ36" s="28"/>
      <c r="JZA36" s="28"/>
      <c r="JZB36" s="28"/>
      <c r="JZC36" s="7"/>
      <c r="JZD36" s="7"/>
      <c r="JZE36" s="6"/>
      <c r="JZF36" s="6"/>
      <c r="JZG36" s="27"/>
      <c r="JZH36" s="27"/>
      <c r="JZI36" s="27"/>
      <c r="JZJ36" s="27"/>
      <c r="JZK36" s="28"/>
      <c r="JZL36" s="28"/>
      <c r="JZM36" s="28"/>
      <c r="JZN36" s="28"/>
      <c r="JZO36" s="7"/>
      <c r="JZP36" s="7"/>
      <c r="JZQ36" s="6"/>
      <c r="JZR36" s="6"/>
      <c r="JZS36" s="27"/>
      <c r="JZT36" s="27"/>
      <c r="JZU36" s="27"/>
      <c r="JZV36" s="27"/>
      <c r="JZW36" s="28"/>
      <c r="JZX36" s="28"/>
      <c r="JZY36" s="28"/>
      <c r="JZZ36" s="28"/>
      <c r="KAA36" s="7"/>
      <c r="KAB36" s="7"/>
      <c r="KAC36" s="6"/>
      <c r="KAD36" s="6"/>
      <c r="KAE36" s="27"/>
      <c r="KAF36" s="27"/>
      <c r="KAG36" s="27"/>
      <c r="KAH36" s="27"/>
      <c r="KAI36" s="28"/>
      <c r="KAJ36" s="28"/>
      <c r="KAK36" s="28"/>
      <c r="KAL36" s="28"/>
      <c r="KAM36" s="7"/>
      <c r="KAN36" s="7"/>
      <c r="KAO36" s="6"/>
      <c r="KAP36" s="6"/>
      <c r="KAQ36" s="27"/>
      <c r="KAR36" s="27"/>
      <c r="KAS36" s="27"/>
      <c r="KAT36" s="27"/>
      <c r="KAU36" s="28"/>
      <c r="KAV36" s="28"/>
      <c r="KAW36" s="28"/>
      <c r="KAX36" s="28"/>
      <c r="KAY36" s="7"/>
      <c r="KAZ36" s="7"/>
      <c r="KBA36" s="6"/>
      <c r="KBB36" s="6"/>
      <c r="KBC36" s="27"/>
      <c r="KBD36" s="27"/>
      <c r="KBE36" s="27"/>
      <c r="KBF36" s="27"/>
      <c r="KBG36" s="28"/>
      <c r="KBH36" s="28"/>
      <c r="KBI36" s="28"/>
      <c r="KBJ36" s="28"/>
      <c r="KBK36" s="7"/>
      <c r="KBL36" s="7"/>
      <c r="KBM36" s="6"/>
      <c r="KBN36" s="6"/>
      <c r="KBO36" s="27"/>
      <c r="KBP36" s="27"/>
      <c r="KBQ36" s="27"/>
      <c r="KBR36" s="27"/>
      <c r="KBS36" s="28"/>
      <c r="KBT36" s="28"/>
      <c r="KBU36" s="28"/>
      <c r="KBV36" s="28"/>
      <c r="KBW36" s="7"/>
      <c r="KBX36" s="7"/>
      <c r="KBY36" s="6"/>
      <c r="KBZ36" s="6"/>
      <c r="KCA36" s="27"/>
      <c r="KCB36" s="27"/>
      <c r="KCC36" s="27"/>
      <c r="KCD36" s="27"/>
      <c r="KCE36" s="28"/>
      <c r="KCF36" s="28"/>
      <c r="KCG36" s="28"/>
      <c r="KCH36" s="28"/>
      <c r="KCI36" s="7"/>
      <c r="KCJ36" s="7"/>
      <c r="KCK36" s="6"/>
      <c r="KCL36" s="6"/>
      <c r="KCM36" s="27"/>
      <c r="KCN36" s="27"/>
      <c r="KCO36" s="27"/>
      <c r="KCP36" s="27"/>
      <c r="KCQ36" s="28"/>
      <c r="KCR36" s="28"/>
      <c r="KCS36" s="28"/>
      <c r="KCT36" s="28"/>
      <c r="KCU36" s="7"/>
      <c r="KCV36" s="7"/>
      <c r="KCW36" s="6"/>
      <c r="KCX36" s="6"/>
      <c r="KCY36" s="27"/>
      <c r="KCZ36" s="27"/>
      <c r="KDA36" s="27"/>
      <c r="KDB36" s="27"/>
      <c r="KDC36" s="28"/>
      <c r="KDD36" s="28"/>
      <c r="KDE36" s="28"/>
      <c r="KDF36" s="28"/>
      <c r="KDG36" s="7"/>
      <c r="KDH36" s="7"/>
      <c r="KDI36" s="6"/>
      <c r="KDJ36" s="6"/>
      <c r="KDK36" s="27"/>
      <c r="KDL36" s="27"/>
      <c r="KDM36" s="27"/>
      <c r="KDN36" s="27"/>
      <c r="KDO36" s="28"/>
      <c r="KDP36" s="28"/>
      <c r="KDQ36" s="28"/>
      <c r="KDR36" s="28"/>
      <c r="KDS36" s="7"/>
      <c r="KDT36" s="7"/>
      <c r="KDU36" s="6"/>
      <c r="KDV36" s="6"/>
      <c r="KDW36" s="27"/>
      <c r="KDX36" s="27"/>
      <c r="KDY36" s="27"/>
      <c r="KDZ36" s="27"/>
      <c r="KEA36" s="28"/>
      <c r="KEB36" s="28"/>
      <c r="KEC36" s="28"/>
      <c r="KED36" s="28"/>
      <c r="KEE36" s="7"/>
      <c r="KEF36" s="7"/>
      <c r="KEG36" s="6"/>
      <c r="KEH36" s="6"/>
      <c r="KEI36" s="27"/>
      <c r="KEJ36" s="27"/>
      <c r="KEK36" s="27"/>
      <c r="KEL36" s="27"/>
      <c r="KEM36" s="28"/>
      <c r="KEN36" s="28"/>
      <c r="KEO36" s="28"/>
      <c r="KEP36" s="28"/>
      <c r="KEQ36" s="7"/>
      <c r="KER36" s="7"/>
      <c r="KES36" s="6"/>
      <c r="KET36" s="6"/>
      <c r="KEU36" s="27"/>
      <c r="KEV36" s="27"/>
      <c r="KEW36" s="27"/>
      <c r="KEX36" s="27"/>
      <c r="KEY36" s="28"/>
      <c r="KEZ36" s="28"/>
      <c r="KFA36" s="28"/>
      <c r="KFB36" s="28"/>
      <c r="KFC36" s="7"/>
      <c r="KFD36" s="7"/>
      <c r="KFE36" s="6"/>
      <c r="KFF36" s="6"/>
      <c r="KFG36" s="27"/>
      <c r="KFH36" s="27"/>
      <c r="KFI36" s="27"/>
      <c r="KFJ36" s="27"/>
      <c r="KFK36" s="28"/>
      <c r="KFL36" s="28"/>
      <c r="KFM36" s="28"/>
      <c r="KFN36" s="28"/>
      <c r="KFO36" s="7"/>
      <c r="KFP36" s="7"/>
      <c r="KFQ36" s="6"/>
      <c r="KFR36" s="6"/>
      <c r="KFS36" s="27"/>
      <c r="KFT36" s="27"/>
      <c r="KFU36" s="27"/>
      <c r="KFV36" s="27"/>
      <c r="KFW36" s="28"/>
      <c r="KFX36" s="28"/>
      <c r="KFY36" s="28"/>
      <c r="KFZ36" s="28"/>
      <c r="KGA36" s="7"/>
      <c r="KGB36" s="7"/>
      <c r="KGC36" s="6"/>
      <c r="KGD36" s="6"/>
      <c r="KGE36" s="27"/>
      <c r="KGF36" s="27"/>
      <c r="KGG36" s="27"/>
      <c r="KGH36" s="27"/>
      <c r="KGI36" s="28"/>
      <c r="KGJ36" s="28"/>
      <c r="KGK36" s="28"/>
      <c r="KGL36" s="28"/>
      <c r="KGM36" s="7"/>
      <c r="KGN36" s="7"/>
      <c r="KGO36" s="6"/>
      <c r="KGP36" s="6"/>
      <c r="KGQ36" s="27"/>
      <c r="KGR36" s="27"/>
      <c r="KGS36" s="27"/>
      <c r="KGT36" s="27"/>
      <c r="KGU36" s="28"/>
      <c r="KGV36" s="28"/>
      <c r="KGW36" s="28"/>
      <c r="KGX36" s="28"/>
      <c r="KGY36" s="7"/>
      <c r="KGZ36" s="7"/>
      <c r="KHA36" s="6"/>
      <c r="KHB36" s="6"/>
      <c r="KHC36" s="27"/>
      <c r="KHD36" s="27"/>
      <c r="KHE36" s="27"/>
      <c r="KHF36" s="27"/>
      <c r="KHG36" s="28"/>
      <c r="KHH36" s="28"/>
      <c r="KHI36" s="28"/>
      <c r="KHJ36" s="28"/>
      <c r="KHK36" s="7"/>
      <c r="KHL36" s="7"/>
      <c r="KHM36" s="6"/>
      <c r="KHN36" s="6"/>
      <c r="KHO36" s="27"/>
      <c r="KHP36" s="27"/>
      <c r="KHQ36" s="27"/>
      <c r="KHR36" s="27"/>
      <c r="KHS36" s="28"/>
      <c r="KHT36" s="28"/>
      <c r="KHU36" s="28"/>
      <c r="KHV36" s="28"/>
      <c r="KHW36" s="7"/>
      <c r="KHX36" s="7"/>
      <c r="KHY36" s="6"/>
      <c r="KHZ36" s="6"/>
      <c r="KIA36" s="27"/>
      <c r="KIB36" s="27"/>
      <c r="KIC36" s="27"/>
      <c r="KID36" s="27"/>
      <c r="KIE36" s="28"/>
      <c r="KIF36" s="28"/>
      <c r="KIG36" s="28"/>
      <c r="KIH36" s="28"/>
      <c r="KII36" s="7"/>
      <c r="KIJ36" s="7"/>
      <c r="KIK36" s="6"/>
      <c r="KIL36" s="6"/>
      <c r="KIM36" s="27"/>
      <c r="KIN36" s="27"/>
      <c r="KIO36" s="27"/>
      <c r="KIP36" s="27"/>
      <c r="KIQ36" s="28"/>
      <c r="KIR36" s="28"/>
      <c r="KIS36" s="28"/>
      <c r="KIT36" s="28"/>
      <c r="KIU36" s="7"/>
      <c r="KIV36" s="7"/>
      <c r="KIW36" s="6"/>
      <c r="KIX36" s="6"/>
      <c r="KIY36" s="27"/>
      <c r="KIZ36" s="27"/>
      <c r="KJA36" s="27"/>
      <c r="KJB36" s="27"/>
      <c r="KJC36" s="28"/>
      <c r="KJD36" s="28"/>
      <c r="KJE36" s="28"/>
      <c r="KJF36" s="28"/>
      <c r="KJG36" s="7"/>
      <c r="KJH36" s="7"/>
      <c r="KJI36" s="6"/>
      <c r="KJJ36" s="6"/>
      <c r="KJK36" s="27"/>
      <c r="KJL36" s="27"/>
      <c r="KJM36" s="27"/>
      <c r="KJN36" s="27"/>
      <c r="KJO36" s="28"/>
      <c r="KJP36" s="28"/>
      <c r="KJQ36" s="28"/>
      <c r="KJR36" s="28"/>
      <c r="KJS36" s="7"/>
      <c r="KJT36" s="7"/>
      <c r="KJU36" s="6"/>
      <c r="KJV36" s="6"/>
      <c r="KJW36" s="27"/>
      <c r="KJX36" s="27"/>
      <c r="KJY36" s="27"/>
      <c r="KJZ36" s="27"/>
      <c r="KKA36" s="28"/>
      <c r="KKB36" s="28"/>
      <c r="KKC36" s="28"/>
      <c r="KKD36" s="28"/>
      <c r="KKE36" s="7"/>
      <c r="KKF36" s="7"/>
      <c r="KKG36" s="6"/>
      <c r="KKH36" s="6"/>
      <c r="KKI36" s="27"/>
      <c r="KKJ36" s="27"/>
      <c r="KKK36" s="27"/>
      <c r="KKL36" s="27"/>
      <c r="KKM36" s="28"/>
      <c r="KKN36" s="28"/>
      <c r="KKO36" s="28"/>
      <c r="KKP36" s="28"/>
      <c r="KKQ36" s="7"/>
      <c r="KKR36" s="7"/>
      <c r="KKS36" s="6"/>
      <c r="KKT36" s="6"/>
      <c r="KKU36" s="27"/>
      <c r="KKV36" s="27"/>
      <c r="KKW36" s="27"/>
      <c r="KKX36" s="27"/>
      <c r="KKY36" s="28"/>
      <c r="KKZ36" s="28"/>
      <c r="KLA36" s="28"/>
      <c r="KLB36" s="28"/>
      <c r="KLC36" s="7"/>
      <c r="KLD36" s="7"/>
      <c r="KLE36" s="6"/>
      <c r="KLF36" s="6"/>
      <c r="KLG36" s="27"/>
      <c r="KLH36" s="27"/>
      <c r="KLI36" s="27"/>
      <c r="KLJ36" s="27"/>
      <c r="KLK36" s="28"/>
      <c r="KLL36" s="28"/>
      <c r="KLM36" s="28"/>
      <c r="KLN36" s="28"/>
      <c r="KLO36" s="7"/>
      <c r="KLP36" s="7"/>
      <c r="KLQ36" s="6"/>
      <c r="KLR36" s="6"/>
      <c r="KLS36" s="27"/>
      <c r="KLT36" s="27"/>
      <c r="KLU36" s="27"/>
      <c r="KLV36" s="27"/>
      <c r="KLW36" s="28"/>
      <c r="KLX36" s="28"/>
      <c r="KLY36" s="28"/>
      <c r="KLZ36" s="28"/>
      <c r="KMA36" s="7"/>
      <c r="KMB36" s="7"/>
      <c r="KMC36" s="6"/>
      <c r="KMD36" s="6"/>
      <c r="KME36" s="27"/>
      <c r="KMF36" s="27"/>
      <c r="KMG36" s="27"/>
      <c r="KMH36" s="27"/>
      <c r="KMI36" s="28"/>
      <c r="KMJ36" s="28"/>
      <c r="KMK36" s="28"/>
      <c r="KML36" s="28"/>
      <c r="KMM36" s="7"/>
      <c r="KMN36" s="7"/>
      <c r="KMO36" s="6"/>
      <c r="KMP36" s="6"/>
      <c r="KMQ36" s="27"/>
      <c r="KMR36" s="27"/>
      <c r="KMS36" s="27"/>
      <c r="KMT36" s="27"/>
      <c r="KMU36" s="28"/>
      <c r="KMV36" s="28"/>
      <c r="KMW36" s="28"/>
      <c r="KMX36" s="28"/>
      <c r="KMY36" s="7"/>
      <c r="KMZ36" s="7"/>
      <c r="KNA36" s="6"/>
      <c r="KNB36" s="6"/>
      <c r="KNC36" s="27"/>
      <c r="KND36" s="27"/>
      <c r="KNE36" s="27"/>
      <c r="KNF36" s="27"/>
      <c r="KNG36" s="28"/>
      <c r="KNH36" s="28"/>
      <c r="KNI36" s="28"/>
      <c r="KNJ36" s="28"/>
      <c r="KNK36" s="7"/>
      <c r="KNL36" s="7"/>
      <c r="KNM36" s="6"/>
      <c r="KNN36" s="6"/>
      <c r="KNO36" s="27"/>
      <c r="KNP36" s="27"/>
      <c r="KNQ36" s="27"/>
      <c r="KNR36" s="27"/>
      <c r="KNS36" s="28"/>
      <c r="KNT36" s="28"/>
      <c r="KNU36" s="28"/>
      <c r="KNV36" s="28"/>
      <c r="KNW36" s="7"/>
      <c r="KNX36" s="7"/>
      <c r="KNY36" s="6"/>
      <c r="KNZ36" s="6"/>
      <c r="KOA36" s="27"/>
      <c r="KOB36" s="27"/>
      <c r="KOC36" s="27"/>
      <c r="KOD36" s="27"/>
      <c r="KOE36" s="28"/>
      <c r="KOF36" s="28"/>
      <c r="KOG36" s="28"/>
      <c r="KOH36" s="28"/>
      <c r="KOI36" s="7"/>
      <c r="KOJ36" s="7"/>
      <c r="KOK36" s="6"/>
      <c r="KOL36" s="6"/>
      <c r="KOM36" s="27"/>
      <c r="KON36" s="27"/>
      <c r="KOO36" s="27"/>
      <c r="KOP36" s="27"/>
      <c r="KOQ36" s="28"/>
      <c r="KOR36" s="28"/>
      <c r="KOS36" s="28"/>
      <c r="KOT36" s="28"/>
      <c r="KOU36" s="7"/>
      <c r="KOV36" s="7"/>
      <c r="KOW36" s="6"/>
      <c r="KOX36" s="6"/>
      <c r="KOY36" s="27"/>
      <c r="KOZ36" s="27"/>
      <c r="KPA36" s="27"/>
      <c r="KPB36" s="27"/>
      <c r="KPC36" s="28"/>
      <c r="KPD36" s="28"/>
      <c r="KPE36" s="28"/>
      <c r="KPF36" s="28"/>
      <c r="KPG36" s="7"/>
      <c r="KPH36" s="7"/>
      <c r="KPI36" s="6"/>
      <c r="KPJ36" s="6"/>
      <c r="KPK36" s="27"/>
      <c r="KPL36" s="27"/>
      <c r="KPM36" s="27"/>
      <c r="KPN36" s="27"/>
      <c r="KPO36" s="28"/>
      <c r="KPP36" s="28"/>
      <c r="KPQ36" s="28"/>
      <c r="KPR36" s="28"/>
      <c r="KPS36" s="7"/>
      <c r="KPT36" s="7"/>
      <c r="KPU36" s="6"/>
      <c r="KPV36" s="6"/>
      <c r="KPW36" s="27"/>
      <c r="KPX36" s="27"/>
      <c r="KPY36" s="27"/>
      <c r="KPZ36" s="27"/>
      <c r="KQA36" s="28"/>
      <c r="KQB36" s="28"/>
      <c r="KQC36" s="28"/>
      <c r="KQD36" s="28"/>
      <c r="KQE36" s="7"/>
      <c r="KQF36" s="7"/>
      <c r="KQG36" s="6"/>
      <c r="KQH36" s="6"/>
      <c r="KQI36" s="27"/>
      <c r="KQJ36" s="27"/>
      <c r="KQK36" s="27"/>
      <c r="KQL36" s="27"/>
      <c r="KQM36" s="28"/>
      <c r="KQN36" s="28"/>
      <c r="KQO36" s="28"/>
      <c r="KQP36" s="28"/>
      <c r="KQQ36" s="7"/>
      <c r="KQR36" s="7"/>
      <c r="KQS36" s="6"/>
      <c r="KQT36" s="6"/>
      <c r="KQU36" s="27"/>
      <c r="KQV36" s="27"/>
      <c r="KQW36" s="27"/>
      <c r="KQX36" s="27"/>
      <c r="KQY36" s="28"/>
      <c r="KQZ36" s="28"/>
      <c r="KRA36" s="28"/>
      <c r="KRB36" s="28"/>
      <c r="KRC36" s="7"/>
      <c r="KRD36" s="7"/>
      <c r="KRE36" s="6"/>
      <c r="KRF36" s="6"/>
      <c r="KRG36" s="27"/>
      <c r="KRH36" s="27"/>
      <c r="KRI36" s="27"/>
      <c r="KRJ36" s="27"/>
      <c r="KRK36" s="28"/>
      <c r="KRL36" s="28"/>
      <c r="KRM36" s="28"/>
      <c r="KRN36" s="28"/>
      <c r="KRO36" s="7"/>
      <c r="KRP36" s="7"/>
      <c r="KRQ36" s="6"/>
      <c r="KRR36" s="6"/>
      <c r="KRS36" s="27"/>
      <c r="KRT36" s="27"/>
      <c r="KRU36" s="27"/>
      <c r="KRV36" s="27"/>
      <c r="KRW36" s="28"/>
      <c r="KRX36" s="28"/>
      <c r="KRY36" s="28"/>
      <c r="KRZ36" s="28"/>
      <c r="KSA36" s="7"/>
      <c r="KSB36" s="7"/>
      <c r="KSC36" s="6"/>
      <c r="KSD36" s="6"/>
      <c r="KSE36" s="27"/>
      <c r="KSF36" s="27"/>
      <c r="KSG36" s="27"/>
      <c r="KSH36" s="27"/>
      <c r="KSI36" s="28"/>
      <c r="KSJ36" s="28"/>
      <c r="KSK36" s="28"/>
      <c r="KSL36" s="28"/>
      <c r="KSM36" s="7"/>
      <c r="KSN36" s="7"/>
      <c r="KSO36" s="6"/>
      <c r="KSP36" s="6"/>
      <c r="KSQ36" s="27"/>
      <c r="KSR36" s="27"/>
      <c r="KSS36" s="27"/>
      <c r="KST36" s="27"/>
      <c r="KSU36" s="28"/>
      <c r="KSV36" s="28"/>
      <c r="KSW36" s="28"/>
      <c r="KSX36" s="28"/>
      <c r="KSY36" s="7"/>
      <c r="KSZ36" s="7"/>
      <c r="KTA36" s="6"/>
      <c r="KTB36" s="6"/>
      <c r="KTC36" s="27"/>
      <c r="KTD36" s="27"/>
      <c r="KTE36" s="27"/>
      <c r="KTF36" s="27"/>
      <c r="KTG36" s="28"/>
      <c r="KTH36" s="28"/>
      <c r="KTI36" s="28"/>
      <c r="KTJ36" s="28"/>
      <c r="KTK36" s="7"/>
      <c r="KTL36" s="7"/>
      <c r="KTM36" s="6"/>
      <c r="KTN36" s="6"/>
      <c r="KTO36" s="27"/>
      <c r="KTP36" s="27"/>
      <c r="KTQ36" s="27"/>
      <c r="KTR36" s="27"/>
      <c r="KTS36" s="28"/>
      <c r="KTT36" s="28"/>
      <c r="KTU36" s="28"/>
      <c r="KTV36" s="28"/>
      <c r="KTW36" s="7"/>
      <c r="KTX36" s="7"/>
      <c r="KTY36" s="6"/>
      <c r="KTZ36" s="6"/>
      <c r="KUA36" s="27"/>
      <c r="KUB36" s="27"/>
      <c r="KUC36" s="27"/>
      <c r="KUD36" s="27"/>
      <c r="KUE36" s="28"/>
      <c r="KUF36" s="28"/>
      <c r="KUG36" s="28"/>
      <c r="KUH36" s="28"/>
      <c r="KUI36" s="7"/>
      <c r="KUJ36" s="7"/>
      <c r="KUK36" s="6"/>
      <c r="KUL36" s="6"/>
      <c r="KUM36" s="27"/>
      <c r="KUN36" s="27"/>
      <c r="KUO36" s="27"/>
      <c r="KUP36" s="27"/>
      <c r="KUQ36" s="28"/>
      <c r="KUR36" s="28"/>
      <c r="KUS36" s="28"/>
      <c r="KUT36" s="28"/>
      <c r="KUU36" s="7"/>
      <c r="KUV36" s="7"/>
      <c r="KUW36" s="6"/>
      <c r="KUX36" s="6"/>
      <c r="KUY36" s="27"/>
      <c r="KUZ36" s="27"/>
      <c r="KVA36" s="27"/>
      <c r="KVB36" s="27"/>
      <c r="KVC36" s="28"/>
      <c r="KVD36" s="28"/>
      <c r="KVE36" s="28"/>
      <c r="KVF36" s="28"/>
      <c r="KVG36" s="7"/>
      <c r="KVH36" s="7"/>
      <c r="KVI36" s="6"/>
      <c r="KVJ36" s="6"/>
      <c r="KVK36" s="27"/>
      <c r="KVL36" s="27"/>
      <c r="KVM36" s="27"/>
      <c r="KVN36" s="27"/>
      <c r="KVO36" s="28"/>
      <c r="KVP36" s="28"/>
      <c r="KVQ36" s="28"/>
      <c r="KVR36" s="28"/>
      <c r="KVS36" s="7"/>
      <c r="KVT36" s="7"/>
      <c r="KVU36" s="6"/>
      <c r="KVV36" s="6"/>
      <c r="KVW36" s="27"/>
      <c r="KVX36" s="27"/>
      <c r="KVY36" s="27"/>
      <c r="KVZ36" s="27"/>
      <c r="KWA36" s="28"/>
      <c r="KWB36" s="28"/>
      <c r="KWC36" s="28"/>
      <c r="KWD36" s="28"/>
      <c r="KWE36" s="7"/>
      <c r="KWF36" s="7"/>
      <c r="KWG36" s="6"/>
      <c r="KWH36" s="6"/>
      <c r="KWI36" s="27"/>
      <c r="KWJ36" s="27"/>
      <c r="KWK36" s="27"/>
      <c r="KWL36" s="27"/>
      <c r="KWM36" s="28"/>
      <c r="KWN36" s="28"/>
      <c r="KWO36" s="28"/>
      <c r="KWP36" s="28"/>
      <c r="KWQ36" s="7"/>
      <c r="KWR36" s="7"/>
      <c r="KWS36" s="6"/>
      <c r="KWT36" s="6"/>
      <c r="KWU36" s="27"/>
      <c r="KWV36" s="27"/>
      <c r="KWW36" s="27"/>
      <c r="KWX36" s="27"/>
      <c r="KWY36" s="28"/>
      <c r="KWZ36" s="28"/>
      <c r="KXA36" s="28"/>
      <c r="KXB36" s="28"/>
      <c r="KXC36" s="7"/>
      <c r="KXD36" s="7"/>
      <c r="KXE36" s="6"/>
      <c r="KXF36" s="6"/>
      <c r="KXG36" s="27"/>
      <c r="KXH36" s="27"/>
      <c r="KXI36" s="27"/>
      <c r="KXJ36" s="27"/>
      <c r="KXK36" s="28"/>
      <c r="KXL36" s="28"/>
      <c r="KXM36" s="28"/>
      <c r="KXN36" s="28"/>
      <c r="KXO36" s="7"/>
      <c r="KXP36" s="7"/>
      <c r="KXQ36" s="6"/>
      <c r="KXR36" s="6"/>
      <c r="KXS36" s="27"/>
      <c r="KXT36" s="27"/>
      <c r="KXU36" s="27"/>
      <c r="KXV36" s="27"/>
      <c r="KXW36" s="28"/>
      <c r="KXX36" s="28"/>
      <c r="KXY36" s="28"/>
      <c r="KXZ36" s="28"/>
      <c r="KYA36" s="7"/>
      <c r="KYB36" s="7"/>
      <c r="KYC36" s="6"/>
      <c r="KYD36" s="6"/>
      <c r="KYE36" s="27"/>
      <c r="KYF36" s="27"/>
      <c r="KYG36" s="27"/>
      <c r="KYH36" s="27"/>
      <c r="KYI36" s="28"/>
      <c r="KYJ36" s="28"/>
      <c r="KYK36" s="28"/>
      <c r="KYL36" s="28"/>
      <c r="KYM36" s="7"/>
      <c r="KYN36" s="7"/>
      <c r="KYO36" s="6"/>
      <c r="KYP36" s="6"/>
      <c r="KYQ36" s="27"/>
      <c r="KYR36" s="27"/>
      <c r="KYS36" s="27"/>
      <c r="KYT36" s="27"/>
      <c r="KYU36" s="28"/>
      <c r="KYV36" s="28"/>
      <c r="KYW36" s="28"/>
      <c r="KYX36" s="28"/>
      <c r="KYY36" s="7"/>
      <c r="KYZ36" s="7"/>
      <c r="KZA36" s="6"/>
      <c r="KZB36" s="6"/>
      <c r="KZC36" s="27"/>
      <c r="KZD36" s="27"/>
      <c r="KZE36" s="27"/>
      <c r="KZF36" s="27"/>
      <c r="KZG36" s="28"/>
      <c r="KZH36" s="28"/>
      <c r="KZI36" s="28"/>
      <c r="KZJ36" s="28"/>
      <c r="KZK36" s="7"/>
      <c r="KZL36" s="7"/>
      <c r="KZM36" s="6"/>
      <c r="KZN36" s="6"/>
      <c r="KZO36" s="27"/>
      <c r="KZP36" s="27"/>
      <c r="KZQ36" s="27"/>
      <c r="KZR36" s="27"/>
      <c r="KZS36" s="28"/>
      <c r="KZT36" s="28"/>
      <c r="KZU36" s="28"/>
      <c r="KZV36" s="28"/>
      <c r="KZW36" s="7"/>
      <c r="KZX36" s="7"/>
      <c r="KZY36" s="6"/>
      <c r="KZZ36" s="6"/>
      <c r="LAA36" s="27"/>
      <c r="LAB36" s="27"/>
      <c r="LAC36" s="27"/>
      <c r="LAD36" s="27"/>
      <c r="LAE36" s="28"/>
      <c r="LAF36" s="28"/>
      <c r="LAG36" s="28"/>
      <c r="LAH36" s="28"/>
      <c r="LAI36" s="7"/>
      <c r="LAJ36" s="7"/>
      <c r="LAK36" s="6"/>
      <c r="LAL36" s="6"/>
      <c r="LAM36" s="27"/>
      <c r="LAN36" s="27"/>
      <c r="LAO36" s="27"/>
      <c r="LAP36" s="27"/>
      <c r="LAQ36" s="28"/>
      <c r="LAR36" s="28"/>
      <c r="LAS36" s="28"/>
      <c r="LAT36" s="28"/>
      <c r="LAU36" s="7"/>
      <c r="LAV36" s="7"/>
      <c r="LAW36" s="6"/>
      <c r="LAX36" s="6"/>
      <c r="LAY36" s="27"/>
      <c r="LAZ36" s="27"/>
      <c r="LBA36" s="27"/>
      <c r="LBB36" s="27"/>
      <c r="LBC36" s="28"/>
      <c r="LBD36" s="28"/>
      <c r="LBE36" s="28"/>
      <c r="LBF36" s="28"/>
      <c r="LBG36" s="7"/>
      <c r="LBH36" s="7"/>
      <c r="LBI36" s="6"/>
      <c r="LBJ36" s="6"/>
      <c r="LBK36" s="27"/>
      <c r="LBL36" s="27"/>
      <c r="LBM36" s="27"/>
      <c r="LBN36" s="27"/>
      <c r="LBO36" s="28"/>
      <c r="LBP36" s="28"/>
      <c r="LBQ36" s="28"/>
      <c r="LBR36" s="28"/>
      <c r="LBS36" s="7"/>
      <c r="LBT36" s="7"/>
      <c r="LBU36" s="6"/>
      <c r="LBV36" s="6"/>
      <c r="LBW36" s="27"/>
      <c r="LBX36" s="27"/>
      <c r="LBY36" s="27"/>
      <c r="LBZ36" s="27"/>
      <c r="LCA36" s="28"/>
      <c r="LCB36" s="28"/>
      <c r="LCC36" s="28"/>
      <c r="LCD36" s="28"/>
      <c r="LCE36" s="7"/>
      <c r="LCF36" s="7"/>
      <c r="LCG36" s="6"/>
      <c r="LCH36" s="6"/>
      <c r="LCI36" s="27"/>
      <c r="LCJ36" s="27"/>
      <c r="LCK36" s="27"/>
      <c r="LCL36" s="27"/>
      <c r="LCM36" s="28"/>
      <c r="LCN36" s="28"/>
      <c r="LCO36" s="28"/>
      <c r="LCP36" s="28"/>
      <c r="LCQ36" s="7"/>
      <c r="LCR36" s="7"/>
      <c r="LCS36" s="6"/>
      <c r="LCT36" s="6"/>
      <c r="LCU36" s="27"/>
      <c r="LCV36" s="27"/>
      <c r="LCW36" s="27"/>
      <c r="LCX36" s="27"/>
      <c r="LCY36" s="28"/>
      <c r="LCZ36" s="28"/>
      <c r="LDA36" s="28"/>
      <c r="LDB36" s="28"/>
      <c r="LDC36" s="7"/>
      <c r="LDD36" s="7"/>
      <c r="LDE36" s="6"/>
      <c r="LDF36" s="6"/>
      <c r="LDG36" s="27"/>
      <c r="LDH36" s="27"/>
      <c r="LDI36" s="27"/>
      <c r="LDJ36" s="27"/>
      <c r="LDK36" s="28"/>
      <c r="LDL36" s="28"/>
      <c r="LDM36" s="28"/>
      <c r="LDN36" s="28"/>
      <c r="LDO36" s="7"/>
      <c r="LDP36" s="7"/>
      <c r="LDQ36" s="6"/>
      <c r="LDR36" s="6"/>
      <c r="LDS36" s="27"/>
      <c r="LDT36" s="27"/>
      <c r="LDU36" s="27"/>
      <c r="LDV36" s="27"/>
      <c r="LDW36" s="28"/>
      <c r="LDX36" s="28"/>
      <c r="LDY36" s="28"/>
      <c r="LDZ36" s="28"/>
      <c r="LEA36" s="7"/>
      <c r="LEB36" s="7"/>
      <c r="LEC36" s="6"/>
      <c r="LED36" s="6"/>
      <c r="LEE36" s="27"/>
      <c r="LEF36" s="27"/>
      <c r="LEG36" s="27"/>
      <c r="LEH36" s="27"/>
      <c r="LEI36" s="28"/>
      <c r="LEJ36" s="28"/>
      <c r="LEK36" s="28"/>
      <c r="LEL36" s="28"/>
      <c r="LEM36" s="7"/>
      <c r="LEN36" s="7"/>
      <c r="LEO36" s="6"/>
      <c r="LEP36" s="6"/>
      <c r="LEQ36" s="27"/>
      <c r="LER36" s="27"/>
      <c r="LES36" s="27"/>
      <c r="LET36" s="27"/>
      <c r="LEU36" s="28"/>
      <c r="LEV36" s="28"/>
      <c r="LEW36" s="28"/>
      <c r="LEX36" s="28"/>
      <c r="LEY36" s="7"/>
      <c r="LEZ36" s="7"/>
      <c r="LFA36" s="6"/>
      <c r="LFB36" s="6"/>
      <c r="LFC36" s="27"/>
      <c r="LFD36" s="27"/>
      <c r="LFE36" s="27"/>
      <c r="LFF36" s="27"/>
      <c r="LFG36" s="28"/>
      <c r="LFH36" s="28"/>
      <c r="LFI36" s="28"/>
      <c r="LFJ36" s="28"/>
      <c r="LFK36" s="7"/>
      <c r="LFL36" s="7"/>
      <c r="LFM36" s="6"/>
      <c r="LFN36" s="6"/>
      <c r="LFO36" s="27"/>
      <c r="LFP36" s="27"/>
      <c r="LFQ36" s="27"/>
      <c r="LFR36" s="27"/>
      <c r="LFS36" s="28"/>
      <c r="LFT36" s="28"/>
      <c r="LFU36" s="28"/>
      <c r="LFV36" s="28"/>
      <c r="LFW36" s="7"/>
      <c r="LFX36" s="7"/>
      <c r="LFY36" s="6"/>
      <c r="LFZ36" s="6"/>
      <c r="LGA36" s="27"/>
      <c r="LGB36" s="27"/>
      <c r="LGC36" s="27"/>
      <c r="LGD36" s="27"/>
      <c r="LGE36" s="28"/>
      <c r="LGF36" s="28"/>
      <c r="LGG36" s="28"/>
      <c r="LGH36" s="28"/>
      <c r="LGI36" s="7"/>
      <c r="LGJ36" s="7"/>
      <c r="LGK36" s="6"/>
      <c r="LGL36" s="6"/>
      <c r="LGM36" s="27"/>
      <c r="LGN36" s="27"/>
      <c r="LGO36" s="27"/>
      <c r="LGP36" s="27"/>
      <c r="LGQ36" s="28"/>
      <c r="LGR36" s="28"/>
      <c r="LGS36" s="28"/>
      <c r="LGT36" s="28"/>
      <c r="LGU36" s="7"/>
      <c r="LGV36" s="7"/>
      <c r="LGW36" s="6"/>
      <c r="LGX36" s="6"/>
      <c r="LGY36" s="27"/>
      <c r="LGZ36" s="27"/>
      <c r="LHA36" s="27"/>
      <c r="LHB36" s="27"/>
      <c r="LHC36" s="28"/>
      <c r="LHD36" s="28"/>
      <c r="LHE36" s="28"/>
      <c r="LHF36" s="28"/>
      <c r="LHG36" s="7"/>
      <c r="LHH36" s="7"/>
      <c r="LHI36" s="6"/>
      <c r="LHJ36" s="6"/>
      <c r="LHK36" s="27"/>
      <c r="LHL36" s="27"/>
      <c r="LHM36" s="27"/>
      <c r="LHN36" s="27"/>
      <c r="LHO36" s="28"/>
      <c r="LHP36" s="28"/>
      <c r="LHQ36" s="28"/>
      <c r="LHR36" s="28"/>
      <c r="LHS36" s="7"/>
      <c r="LHT36" s="7"/>
      <c r="LHU36" s="6"/>
      <c r="LHV36" s="6"/>
      <c r="LHW36" s="27"/>
      <c r="LHX36" s="27"/>
      <c r="LHY36" s="27"/>
      <c r="LHZ36" s="27"/>
      <c r="LIA36" s="28"/>
      <c r="LIB36" s="28"/>
      <c r="LIC36" s="28"/>
      <c r="LID36" s="28"/>
      <c r="LIE36" s="7"/>
      <c r="LIF36" s="7"/>
      <c r="LIG36" s="6"/>
      <c r="LIH36" s="6"/>
      <c r="LII36" s="27"/>
      <c r="LIJ36" s="27"/>
      <c r="LIK36" s="27"/>
      <c r="LIL36" s="27"/>
      <c r="LIM36" s="28"/>
      <c r="LIN36" s="28"/>
      <c r="LIO36" s="28"/>
      <c r="LIP36" s="28"/>
      <c r="LIQ36" s="7"/>
      <c r="LIR36" s="7"/>
      <c r="LIS36" s="6"/>
      <c r="LIT36" s="6"/>
      <c r="LIU36" s="27"/>
      <c r="LIV36" s="27"/>
      <c r="LIW36" s="27"/>
      <c r="LIX36" s="27"/>
      <c r="LIY36" s="28"/>
      <c r="LIZ36" s="28"/>
      <c r="LJA36" s="28"/>
      <c r="LJB36" s="28"/>
      <c r="LJC36" s="7"/>
      <c r="LJD36" s="7"/>
      <c r="LJE36" s="6"/>
      <c r="LJF36" s="6"/>
      <c r="LJG36" s="27"/>
      <c r="LJH36" s="27"/>
      <c r="LJI36" s="27"/>
      <c r="LJJ36" s="27"/>
      <c r="LJK36" s="28"/>
      <c r="LJL36" s="28"/>
      <c r="LJM36" s="28"/>
      <c r="LJN36" s="28"/>
      <c r="LJO36" s="7"/>
      <c r="LJP36" s="7"/>
      <c r="LJQ36" s="6"/>
      <c r="LJR36" s="6"/>
      <c r="LJS36" s="27"/>
      <c r="LJT36" s="27"/>
      <c r="LJU36" s="27"/>
      <c r="LJV36" s="27"/>
      <c r="LJW36" s="28"/>
      <c r="LJX36" s="28"/>
      <c r="LJY36" s="28"/>
      <c r="LJZ36" s="28"/>
      <c r="LKA36" s="7"/>
      <c r="LKB36" s="7"/>
      <c r="LKC36" s="6"/>
      <c r="LKD36" s="6"/>
      <c r="LKE36" s="27"/>
      <c r="LKF36" s="27"/>
      <c r="LKG36" s="27"/>
      <c r="LKH36" s="27"/>
      <c r="LKI36" s="28"/>
      <c r="LKJ36" s="28"/>
      <c r="LKK36" s="28"/>
      <c r="LKL36" s="28"/>
      <c r="LKM36" s="7"/>
      <c r="LKN36" s="7"/>
      <c r="LKO36" s="6"/>
      <c r="LKP36" s="6"/>
      <c r="LKQ36" s="27"/>
      <c r="LKR36" s="27"/>
      <c r="LKS36" s="27"/>
      <c r="LKT36" s="27"/>
      <c r="LKU36" s="28"/>
      <c r="LKV36" s="28"/>
      <c r="LKW36" s="28"/>
      <c r="LKX36" s="28"/>
      <c r="LKY36" s="7"/>
      <c r="LKZ36" s="7"/>
      <c r="LLA36" s="6"/>
      <c r="LLB36" s="6"/>
      <c r="LLC36" s="27"/>
      <c r="LLD36" s="27"/>
      <c r="LLE36" s="27"/>
      <c r="LLF36" s="27"/>
      <c r="LLG36" s="28"/>
      <c r="LLH36" s="28"/>
      <c r="LLI36" s="28"/>
      <c r="LLJ36" s="28"/>
      <c r="LLK36" s="7"/>
      <c r="LLL36" s="7"/>
      <c r="LLM36" s="6"/>
      <c r="LLN36" s="6"/>
      <c r="LLO36" s="27"/>
      <c r="LLP36" s="27"/>
      <c r="LLQ36" s="27"/>
      <c r="LLR36" s="27"/>
      <c r="LLS36" s="28"/>
      <c r="LLT36" s="28"/>
      <c r="LLU36" s="28"/>
      <c r="LLV36" s="28"/>
      <c r="LLW36" s="7"/>
      <c r="LLX36" s="7"/>
      <c r="LLY36" s="6"/>
      <c r="LLZ36" s="6"/>
      <c r="LMA36" s="27"/>
      <c r="LMB36" s="27"/>
      <c r="LMC36" s="27"/>
      <c r="LMD36" s="27"/>
      <c r="LME36" s="28"/>
      <c r="LMF36" s="28"/>
      <c r="LMG36" s="28"/>
      <c r="LMH36" s="28"/>
      <c r="LMI36" s="7"/>
      <c r="LMJ36" s="7"/>
      <c r="LMK36" s="6"/>
      <c r="LML36" s="6"/>
      <c r="LMM36" s="27"/>
      <c r="LMN36" s="27"/>
      <c r="LMO36" s="27"/>
      <c r="LMP36" s="27"/>
      <c r="LMQ36" s="28"/>
      <c r="LMR36" s="28"/>
      <c r="LMS36" s="28"/>
      <c r="LMT36" s="28"/>
      <c r="LMU36" s="7"/>
      <c r="LMV36" s="7"/>
      <c r="LMW36" s="6"/>
      <c r="LMX36" s="6"/>
      <c r="LMY36" s="27"/>
      <c r="LMZ36" s="27"/>
      <c r="LNA36" s="27"/>
      <c r="LNB36" s="27"/>
      <c r="LNC36" s="28"/>
      <c r="LND36" s="28"/>
      <c r="LNE36" s="28"/>
      <c r="LNF36" s="28"/>
      <c r="LNG36" s="7"/>
      <c r="LNH36" s="7"/>
      <c r="LNI36" s="6"/>
      <c r="LNJ36" s="6"/>
      <c r="LNK36" s="27"/>
      <c r="LNL36" s="27"/>
      <c r="LNM36" s="27"/>
      <c r="LNN36" s="27"/>
      <c r="LNO36" s="28"/>
      <c r="LNP36" s="28"/>
      <c r="LNQ36" s="28"/>
      <c r="LNR36" s="28"/>
      <c r="LNS36" s="7"/>
      <c r="LNT36" s="7"/>
      <c r="LNU36" s="6"/>
      <c r="LNV36" s="6"/>
      <c r="LNW36" s="27"/>
      <c r="LNX36" s="27"/>
      <c r="LNY36" s="27"/>
      <c r="LNZ36" s="27"/>
      <c r="LOA36" s="28"/>
      <c r="LOB36" s="28"/>
      <c r="LOC36" s="28"/>
      <c r="LOD36" s="28"/>
      <c r="LOE36" s="7"/>
      <c r="LOF36" s="7"/>
      <c r="LOG36" s="6"/>
      <c r="LOH36" s="6"/>
      <c r="LOI36" s="27"/>
      <c r="LOJ36" s="27"/>
      <c r="LOK36" s="27"/>
      <c r="LOL36" s="27"/>
      <c r="LOM36" s="28"/>
      <c r="LON36" s="28"/>
      <c r="LOO36" s="28"/>
      <c r="LOP36" s="28"/>
      <c r="LOQ36" s="7"/>
      <c r="LOR36" s="7"/>
      <c r="LOS36" s="6"/>
      <c r="LOT36" s="6"/>
      <c r="LOU36" s="27"/>
      <c r="LOV36" s="27"/>
      <c r="LOW36" s="27"/>
      <c r="LOX36" s="27"/>
      <c r="LOY36" s="28"/>
      <c r="LOZ36" s="28"/>
      <c r="LPA36" s="28"/>
      <c r="LPB36" s="28"/>
      <c r="LPC36" s="7"/>
      <c r="LPD36" s="7"/>
      <c r="LPE36" s="6"/>
      <c r="LPF36" s="6"/>
      <c r="LPG36" s="27"/>
      <c r="LPH36" s="27"/>
      <c r="LPI36" s="27"/>
      <c r="LPJ36" s="27"/>
      <c r="LPK36" s="28"/>
      <c r="LPL36" s="28"/>
      <c r="LPM36" s="28"/>
      <c r="LPN36" s="28"/>
      <c r="LPO36" s="7"/>
      <c r="LPP36" s="7"/>
      <c r="LPQ36" s="6"/>
      <c r="LPR36" s="6"/>
      <c r="LPS36" s="27"/>
      <c r="LPT36" s="27"/>
      <c r="LPU36" s="27"/>
      <c r="LPV36" s="27"/>
      <c r="LPW36" s="28"/>
      <c r="LPX36" s="28"/>
      <c r="LPY36" s="28"/>
      <c r="LPZ36" s="28"/>
      <c r="LQA36" s="7"/>
      <c r="LQB36" s="7"/>
      <c r="LQC36" s="6"/>
      <c r="LQD36" s="6"/>
      <c r="LQE36" s="27"/>
      <c r="LQF36" s="27"/>
      <c r="LQG36" s="27"/>
      <c r="LQH36" s="27"/>
      <c r="LQI36" s="28"/>
      <c r="LQJ36" s="28"/>
      <c r="LQK36" s="28"/>
      <c r="LQL36" s="28"/>
      <c r="LQM36" s="7"/>
      <c r="LQN36" s="7"/>
      <c r="LQO36" s="6"/>
      <c r="LQP36" s="6"/>
      <c r="LQQ36" s="27"/>
      <c r="LQR36" s="27"/>
      <c r="LQS36" s="27"/>
      <c r="LQT36" s="27"/>
      <c r="LQU36" s="28"/>
      <c r="LQV36" s="28"/>
      <c r="LQW36" s="28"/>
      <c r="LQX36" s="28"/>
      <c r="LQY36" s="7"/>
      <c r="LQZ36" s="7"/>
      <c r="LRA36" s="6"/>
      <c r="LRB36" s="6"/>
      <c r="LRC36" s="27"/>
      <c r="LRD36" s="27"/>
      <c r="LRE36" s="27"/>
      <c r="LRF36" s="27"/>
      <c r="LRG36" s="28"/>
      <c r="LRH36" s="28"/>
      <c r="LRI36" s="28"/>
      <c r="LRJ36" s="28"/>
      <c r="LRK36" s="7"/>
      <c r="LRL36" s="7"/>
      <c r="LRM36" s="6"/>
      <c r="LRN36" s="6"/>
      <c r="LRO36" s="27"/>
      <c r="LRP36" s="27"/>
      <c r="LRQ36" s="27"/>
      <c r="LRR36" s="27"/>
      <c r="LRS36" s="28"/>
      <c r="LRT36" s="28"/>
      <c r="LRU36" s="28"/>
      <c r="LRV36" s="28"/>
      <c r="LRW36" s="7"/>
      <c r="LRX36" s="7"/>
      <c r="LRY36" s="6"/>
      <c r="LRZ36" s="6"/>
      <c r="LSA36" s="27"/>
      <c r="LSB36" s="27"/>
      <c r="LSC36" s="27"/>
      <c r="LSD36" s="27"/>
      <c r="LSE36" s="28"/>
      <c r="LSF36" s="28"/>
      <c r="LSG36" s="28"/>
      <c r="LSH36" s="28"/>
      <c r="LSI36" s="7"/>
      <c r="LSJ36" s="7"/>
      <c r="LSK36" s="6"/>
      <c r="LSL36" s="6"/>
      <c r="LSM36" s="27"/>
      <c r="LSN36" s="27"/>
      <c r="LSO36" s="27"/>
      <c r="LSP36" s="27"/>
      <c r="LSQ36" s="28"/>
      <c r="LSR36" s="28"/>
      <c r="LSS36" s="28"/>
      <c r="LST36" s="28"/>
      <c r="LSU36" s="7"/>
      <c r="LSV36" s="7"/>
      <c r="LSW36" s="6"/>
      <c r="LSX36" s="6"/>
      <c r="LSY36" s="27"/>
      <c r="LSZ36" s="27"/>
      <c r="LTA36" s="27"/>
      <c r="LTB36" s="27"/>
      <c r="LTC36" s="28"/>
      <c r="LTD36" s="28"/>
      <c r="LTE36" s="28"/>
      <c r="LTF36" s="28"/>
      <c r="LTG36" s="7"/>
      <c r="LTH36" s="7"/>
      <c r="LTI36" s="6"/>
      <c r="LTJ36" s="6"/>
      <c r="LTK36" s="27"/>
      <c r="LTL36" s="27"/>
      <c r="LTM36" s="27"/>
      <c r="LTN36" s="27"/>
      <c r="LTO36" s="28"/>
      <c r="LTP36" s="28"/>
      <c r="LTQ36" s="28"/>
      <c r="LTR36" s="28"/>
      <c r="LTS36" s="7"/>
      <c r="LTT36" s="7"/>
      <c r="LTU36" s="6"/>
      <c r="LTV36" s="6"/>
      <c r="LTW36" s="27"/>
      <c r="LTX36" s="27"/>
      <c r="LTY36" s="27"/>
      <c r="LTZ36" s="27"/>
      <c r="LUA36" s="28"/>
      <c r="LUB36" s="28"/>
      <c r="LUC36" s="28"/>
      <c r="LUD36" s="28"/>
      <c r="LUE36" s="7"/>
      <c r="LUF36" s="7"/>
      <c r="LUG36" s="6"/>
      <c r="LUH36" s="6"/>
      <c r="LUI36" s="27"/>
      <c r="LUJ36" s="27"/>
      <c r="LUK36" s="27"/>
      <c r="LUL36" s="27"/>
      <c r="LUM36" s="28"/>
      <c r="LUN36" s="28"/>
      <c r="LUO36" s="28"/>
      <c r="LUP36" s="28"/>
      <c r="LUQ36" s="7"/>
      <c r="LUR36" s="7"/>
      <c r="LUS36" s="6"/>
      <c r="LUT36" s="6"/>
      <c r="LUU36" s="27"/>
      <c r="LUV36" s="27"/>
      <c r="LUW36" s="27"/>
      <c r="LUX36" s="27"/>
      <c r="LUY36" s="28"/>
      <c r="LUZ36" s="28"/>
      <c r="LVA36" s="28"/>
      <c r="LVB36" s="28"/>
      <c r="LVC36" s="7"/>
      <c r="LVD36" s="7"/>
      <c r="LVE36" s="6"/>
      <c r="LVF36" s="6"/>
      <c r="LVG36" s="27"/>
      <c r="LVH36" s="27"/>
      <c r="LVI36" s="27"/>
      <c r="LVJ36" s="27"/>
      <c r="LVK36" s="28"/>
      <c r="LVL36" s="28"/>
      <c r="LVM36" s="28"/>
      <c r="LVN36" s="28"/>
      <c r="LVO36" s="7"/>
      <c r="LVP36" s="7"/>
      <c r="LVQ36" s="6"/>
      <c r="LVR36" s="6"/>
      <c r="LVS36" s="27"/>
      <c r="LVT36" s="27"/>
      <c r="LVU36" s="27"/>
      <c r="LVV36" s="27"/>
      <c r="LVW36" s="28"/>
      <c r="LVX36" s="28"/>
      <c r="LVY36" s="28"/>
      <c r="LVZ36" s="28"/>
      <c r="LWA36" s="7"/>
      <c r="LWB36" s="7"/>
      <c r="LWC36" s="6"/>
      <c r="LWD36" s="6"/>
      <c r="LWE36" s="27"/>
      <c r="LWF36" s="27"/>
      <c r="LWG36" s="27"/>
      <c r="LWH36" s="27"/>
      <c r="LWI36" s="28"/>
      <c r="LWJ36" s="28"/>
      <c r="LWK36" s="28"/>
      <c r="LWL36" s="28"/>
      <c r="LWM36" s="7"/>
      <c r="LWN36" s="7"/>
      <c r="LWO36" s="6"/>
      <c r="LWP36" s="6"/>
      <c r="LWQ36" s="27"/>
      <c r="LWR36" s="27"/>
      <c r="LWS36" s="27"/>
      <c r="LWT36" s="27"/>
      <c r="LWU36" s="28"/>
      <c r="LWV36" s="28"/>
      <c r="LWW36" s="28"/>
      <c r="LWX36" s="28"/>
      <c r="LWY36" s="7"/>
      <c r="LWZ36" s="7"/>
      <c r="LXA36" s="6"/>
      <c r="LXB36" s="6"/>
      <c r="LXC36" s="27"/>
      <c r="LXD36" s="27"/>
      <c r="LXE36" s="27"/>
      <c r="LXF36" s="27"/>
      <c r="LXG36" s="28"/>
      <c r="LXH36" s="28"/>
      <c r="LXI36" s="28"/>
      <c r="LXJ36" s="28"/>
      <c r="LXK36" s="7"/>
      <c r="LXL36" s="7"/>
      <c r="LXM36" s="6"/>
      <c r="LXN36" s="6"/>
      <c r="LXO36" s="27"/>
      <c r="LXP36" s="27"/>
      <c r="LXQ36" s="27"/>
      <c r="LXR36" s="27"/>
      <c r="LXS36" s="28"/>
      <c r="LXT36" s="28"/>
      <c r="LXU36" s="28"/>
      <c r="LXV36" s="28"/>
      <c r="LXW36" s="7"/>
      <c r="LXX36" s="7"/>
      <c r="LXY36" s="6"/>
      <c r="LXZ36" s="6"/>
      <c r="LYA36" s="27"/>
      <c r="LYB36" s="27"/>
      <c r="LYC36" s="27"/>
      <c r="LYD36" s="27"/>
      <c r="LYE36" s="28"/>
      <c r="LYF36" s="28"/>
      <c r="LYG36" s="28"/>
      <c r="LYH36" s="28"/>
      <c r="LYI36" s="7"/>
      <c r="LYJ36" s="7"/>
      <c r="LYK36" s="6"/>
      <c r="LYL36" s="6"/>
      <c r="LYM36" s="27"/>
      <c r="LYN36" s="27"/>
      <c r="LYO36" s="27"/>
      <c r="LYP36" s="27"/>
      <c r="LYQ36" s="28"/>
      <c r="LYR36" s="28"/>
      <c r="LYS36" s="28"/>
      <c r="LYT36" s="28"/>
      <c r="LYU36" s="7"/>
      <c r="LYV36" s="7"/>
      <c r="LYW36" s="6"/>
      <c r="LYX36" s="6"/>
      <c r="LYY36" s="27"/>
      <c r="LYZ36" s="27"/>
      <c r="LZA36" s="27"/>
      <c r="LZB36" s="27"/>
      <c r="LZC36" s="28"/>
      <c r="LZD36" s="28"/>
      <c r="LZE36" s="28"/>
      <c r="LZF36" s="28"/>
      <c r="LZG36" s="7"/>
      <c r="LZH36" s="7"/>
      <c r="LZI36" s="6"/>
      <c r="LZJ36" s="6"/>
      <c r="LZK36" s="27"/>
      <c r="LZL36" s="27"/>
      <c r="LZM36" s="27"/>
      <c r="LZN36" s="27"/>
      <c r="LZO36" s="28"/>
      <c r="LZP36" s="28"/>
      <c r="LZQ36" s="28"/>
      <c r="LZR36" s="28"/>
      <c r="LZS36" s="7"/>
      <c r="LZT36" s="7"/>
      <c r="LZU36" s="6"/>
      <c r="LZV36" s="6"/>
      <c r="LZW36" s="27"/>
      <c r="LZX36" s="27"/>
      <c r="LZY36" s="27"/>
      <c r="LZZ36" s="27"/>
      <c r="MAA36" s="28"/>
      <c r="MAB36" s="28"/>
      <c r="MAC36" s="28"/>
      <c r="MAD36" s="28"/>
      <c r="MAE36" s="7"/>
      <c r="MAF36" s="7"/>
      <c r="MAG36" s="6"/>
      <c r="MAH36" s="6"/>
      <c r="MAI36" s="27"/>
      <c r="MAJ36" s="27"/>
      <c r="MAK36" s="27"/>
      <c r="MAL36" s="27"/>
      <c r="MAM36" s="28"/>
      <c r="MAN36" s="28"/>
      <c r="MAO36" s="28"/>
      <c r="MAP36" s="28"/>
      <c r="MAQ36" s="7"/>
      <c r="MAR36" s="7"/>
      <c r="MAS36" s="6"/>
      <c r="MAT36" s="6"/>
      <c r="MAU36" s="27"/>
      <c r="MAV36" s="27"/>
      <c r="MAW36" s="27"/>
      <c r="MAX36" s="27"/>
      <c r="MAY36" s="28"/>
      <c r="MAZ36" s="28"/>
      <c r="MBA36" s="28"/>
      <c r="MBB36" s="28"/>
      <c r="MBC36" s="7"/>
      <c r="MBD36" s="7"/>
      <c r="MBE36" s="6"/>
      <c r="MBF36" s="6"/>
      <c r="MBG36" s="27"/>
      <c r="MBH36" s="27"/>
      <c r="MBI36" s="27"/>
      <c r="MBJ36" s="27"/>
      <c r="MBK36" s="28"/>
      <c r="MBL36" s="28"/>
      <c r="MBM36" s="28"/>
      <c r="MBN36" s="28"/>
      <c r="MBO36" s="7"/>
      <c r="MBP36" s="7"/>
      <c r="MBQ36" s="6"/>
      <c r="MBR36" s="6"/>
      <c r="MBS36" s="27"/>
      <c r="MBT36" s="27"/>
      <c r="MBU36" s="27"/>
      <c r="MBV36" s="27"/>
      <c r="MBW36" s="28"/>
      <c r="MBX36" s="28"/>
      <c r="MBY36" s="28"/>
      <c r="MBZ36" s="28"/>
      <c r="MCA36" s="7"/>
      <c r="MCB36" s="7"/>
      <c r="MCC36" s="6"/>
      <c r="MCD36" s="6"/>
      <c r="MCE36" s="27"/>
      <c r="MCF36" s="27"/>
      <c r="MCG36" s="27"/>
      <c r="MCH36" s="27"/>
      <c r="MCI36" s="28"/>
      <c r="MCJ36" s="28"/>
      <c r="MCK36" s="28"/>
      <c r="MCL36" s="28"/>
      <c r="MCM36" s="7"/>
      <c r="MCN36" s="7"/>
      <c r="MCO36" s="6"/>
      <c r="MCP36" s="6"/>
      <c r="MCQ36" s="27"/>
      <c r="MCR36" s="27"/>
      <c r="MCS36" s="27"/>
      <c r="MCT36" s="27"/>
      <c r="MCU36" s="28"/>
      <c r="MCV36" s="28"/>
      <c r="MCW36" s="28"/>
      <c r="MCX36" s="28"/>
      <c r="MCY36" s="7"/>
      <c r="MCZ36" s="7"/>
      <c r="MDA36" s="6"/>
      <c r="MDB36" s="6"/>
      <c r="MDC36" s="27"/>
      <c r="MDD36" s="27"/>
      <c r="MDE36" s="27"/>
      <c r="MDF36" s="27"/>
      <c r="MDG36" s="28"/>
      <c r="MDH36" s="28"/>
      <c r="MDI36" s="28"/>
      <c r="MDJ36" s="28"/>
      <c r="MDK36" s="7"/>
      <c r="MDL36" s="7"/>
      <c r="MDM36" s="6"/>
      <c r="MDN36" s="6"/>
      <c r="MDO36" s="27"/>
      <c r="MDP36" s="27"/>
      <c r="MDQ36" s="27"/>
      <c r="MDR36" s="27"/>
      <c r="MDS36" s="28"/>
      <c r="MDT36" s="28"/>
      <c r="MDU36" s="28"/>
      <c r="MDV36" s="28"/>
      <c r="MDW36" s="7"/>
      <c r="MDX36" s="7"/>
      <c r="MDY36" s="6"/>
      <c r="MDZ36" s="6"/>
      <c r="MEA36" s="27"/>
      <c r="MEB36" s="27"/>
      <c r="MEC36" s="27"/>
      <c r="MED36" s="27"/>
      <c r="MEE36" s="28"/>
      <c r="MEF36" s="28"/>
      <c r="MEG36" s="28"/>
      <c r="MEH36" s="28"/>
      <c r="MEI36" s="7"/>
      <c r="MEJ36" s="7"/>
      <c r="MEK36" s="6"/>
      <c r="MEL36" s="6"/>
      <c r="MEM36" s="27"/>
      <c r="MEN36" s="27"/>
      <c r="MEO36" s="27"/>
      <c r="MEP36" s="27"/>
      <c r="MEQ36" s="28"/>
      <c r="MER36" s="28"/>
      <c r="MES36" s="28"/>
      <c r="MET36" s="28"/>
      <c r="MEU36" s="7"/>
      <c r="MEV36" s="7"/>
      <c r="MEW36" s="6"/>
      <c r="MEX36" s="6"/>
      <c r="MEY36" s="27"/>
      <c r="MEZ36" s="27"/>
      <c r="MFA36" s="27"/>
      <c r="MFB36" s="27"/>
      <c r="MFC36" s="28"/>
      <c r="MFD36" s="28"/>
      <c r="MFE36" s="28"/>
      <c r="MFF36" s="28"/>
      <c r="MFG36" s="7"/>
      <c r="MFH36" s="7"/>
      <c r="MFI36" s="6"/>
      <c r="MFJ36" s="6"/>
      <c r="MFK36" s="27"/>
      <c r="MFL36" s="27"/>
      <c r="MFM36" s="27"/>
      <c r="MFN36" s="27"/>
      <c r="MFO36" s="28"/>
      <c r="MFP36" s="28"/>
      <c r="MFQ36" s="28"/>
      <c r="MFR36" s="28"/>
      <c r="MFS36" s="7"/>
      <c r="MFT36" s="7"/>
      <c r="MFU36" s="6"/>
      <c r="MFV36" s="6"/>
      <c r="MFW36" s="27"/>
      <c r="MFX36" s="27"/>
      <c r="MFY36" s="27"/>
      <c r="MFZ36" s="27"/>
      <c r="MGA36" s="28"/>
      <c r="MGB36" s="28"/>
      <c r="MGC36" s="28"/>
      <c r="MGD36" s="28"/>
      <c r="MGE36" s="7"/>
      <c r="MGF36" s="7"/>
      <c r="MGG36" s="6"/>
      <c r="MGH36" s="6"/>
      <c r="MGI36" s="27"/>
      <c r="MGJ36" s="27"/>
      <c r="MGK36" s="27"/>
      <c r="MGL36" s="27"/>
      <c r="MGM36" s="28"/>
      <c r="MGN36" s="28"/>
      <c r="MGO36" s="28"/>
      <c r="MGP36" s="28"/>
      <c r="MGQ36" s="7"/>
      <c r="MGR36" s="7"/>
      <c r="MGS36" s="6"/>
      <c r="MGT36" s="6"/>
      <c r="MGU36" s="27"/>
      <c r="MGV36" s="27"/>
      <c r="MGW36" s="27"/>
      <c r="MGX36" s="27"/>
      <c r="MGY36" s="28"/>
      <c r="MGZ36" s="28"/>
      <c r="MHA36" s="28"/>
      <c r="MHB36" s="28"/>
      <c r="MHC36" s="7"/>
      <c r="MHD36" s="7"/>
      <c r="MHE36" s="6"/>
      <c r="MHF36" s="6"/>
      <c r="MHG36" s="27"/>
      <c r="MHH36" s="27"/>
      <c r="MHI36" s="27"/>
      <c r="MHJ36" s="27"/>
      <c r="MHK36" s="28"/>
      <c r="MHL36" s="28"/>
      <c r="MHM36" s="28"/>
      <c r="MHN36" s="28"/>
      <c r="MHO36" s="7"/>
      <c r="MHP36" s="7"/>
      <c r="MHQ36" s="6"/>
      <c r="MHR36" s="6"/>
      <c r="MHS36" s="27"/>
      <c r="MHT36" s="27"/>
      <c r="MHU36" s="27"/>
      <c r="MHV36" s="27"/>
      <c r="MHW36" s="28"/>
      <c r="MHX36" s="28"/>
      <c r="MHY36" s="28"/>
      <c r="MHZ36" s="28"/>
      <c r="MIA36" s="7"/>
      <c r="MIB36" s="7"/>
      <c r="MIC36" s="6"/>
      <c r="MID36" s="6"/>
      <c r="MIE36" s="27"/>
      <c r="MIF36" s="27"/>
      <c r="MIG36" s="27"/>
      <c r="MIH36" s="27"/>
      <c r="MII36" s="28"/>
      <c r="MIJ36" s="28"/>
      <c r="MIK36" s="28"/>
      <c r="MIL36" s="28"/>
      <c r="MIM36" s="7"/>
      <c r="MIN36" s="7"/>
      <c r="MIO36" s="6"/>
      <c r="MIP36" s="6"/>
      <c r="MIQ36" s="27"/>
      <c r="MIR36" s="27"/>
      <c r="MIS36" s="27"/>
      <c r="MIT36" s="27"/>
      <c r="MIU36" s="28"/>
      <c r="MIV36" s="28"/>
      <c r="MIW36" s="28"/>
      <c r="MIX36" s="28"/>
      <c r="MIY36" s="7"/>
      <c r="MIZ36" s="7"/>
      <c r="MJA36" s="6"/>
      <c r="MJB36" s="6"/>
      <c r="MJC36" s="27"/>
      <c r="MJD36" s="27"/>
      <c r="MJE36" s="27"/>
      <c r="MJF36" s="27"/>
      <c r="MJG36" s="28"/>
      <c r="MJH36" s="28"/>
      <c r="MJI36" s="28"/>
      <c r="MJJ36" s="28"/>
      <c r="MJK36" s="7"/>
      <c r="MJL36" s="7"/>
      <c r="MJM36" s="6"/>
      <c r="MJN36" s="6"/>
      <c r="MJO36" s="27"/>
      <c r="MJP36" s="27"/>
      <c r="MJQ36" s="27"/>
      <c r="MJR36" s="27"/>
      <c r="MJS36" s="28"/>
      <c r="MJT36" s="28"/>
      <c r="MJU36" s="28"/>
      <c r="MJV36" s="28"/>
      <c r="MJW36" s="7"/>
      <c r="MJX36" s="7"/>
      <c r="MJY36" s="6"/>
      <c r="MJZ36" s="6"/>
      <c r="MKA36" s="27"/>
      <c r="MKB36" s="27"/>
      <c r="MKC36" s="27"/>
      <c r="MKD36" s="27"/>
      <c r="MKE36" s="28"/>
      <c r="MKF36" s="28"/>
      <c r="MKG36" s="28"/>
      <c r="MKH36" s="28"/>
      <c r="MKI36" s="7"/>
      <c r="MKJ36" s="7"/>
      <c r="MKK36" s="6"/>
      <c r="MKL36" s="6"/>
      <c r="MKM36" s="27"/>
      <c r="MKN36" s="27"/>
      <c r="MKO36" s="27"/>
      <c r="MKP36" s="27"/>
      <c r="MKQ36" s="28"/>
      <c r="MKR36" s="28"/>
      <c r="MKS36" s="28"/>
      <c r="MKT36" s="28"/>
      <c r="MKU36" s="7"/>
      <c r="MKV36" s="7"/>
      <c r="MKW36" s="6"/>
      <c r="MKX36" s="6"/>
      <c r="MKY36" s="27"/>
      <c r="MKZ36" s="27"/>
      <c r="MLA36" s="27"/>
      <c r="MLB36" s="27"/>
      <c r="MLC36" s="28"/>
      <c r="MLD36" s="28"/>
      <c r="MLE36" s="28"/>
      <c r="MLF36" s="28"/>
      <c r="MLG36" s="7"/>
      <c r="MLH36" s="7"/>
      <c r="MLI36" s="6"/>
      <c r="MLJ36" s="6"/>
      <c r="MLK36" s="27"/>
      <c r="MLL36" s="27"/>
      <c r="MLM36" s="27"/>
      <c r="MLN36" s="27"/>
      <c r="MLO36" s="28"/>
      <c r="MLP36" s="28"/>
      <c r="MLQ36" s="28"/>
      <c r="MLR36" s="28"/>
      <c r="MLS36" s="7"/>
      <c r="MLT36" s="7"/>
      <c r="MLU36" s="6"/>
      <c r="MLV36" s="6"/>
      <c r="MLW36" s="27"/>
      <c r="MLX36" s="27"/>
      <c r="MLY36" s="27"/>
      <c r="MLZ36" s="27"/>
      <c r="MMA36" s="28"/>
      <c r="MMB36" s="28"/>
      <c r="MMC36" s="28"/>
      <c r="MMD36" s="28"/>
      <c r="MME36" s="7"/>
      <c r="MMF36" s="7"/>
      <c r="MMG36" s="6"/>
      <c r="MMH36" s="6"/>
      <c r="MMI36" s="27"/>
      <c r="MMJ36" s="27"/>
      <c r="MMK36" s="27"/>
      <c r="MML36" s="27"/>
      <c r="MMM36" s="28"/>
      <c r="MMN36" s="28"/>
      <c r="MMO36" s="28"/>
      <c r="MMP36" s="28"/>
      <c r="MMQ36" s="7"/>
      <c r="MMR36" s="7"/>
      <c r="MMS36" s="6"/>
      <c r="MMT36" s="6"/>
      <c r="MMU36" s="27"/>
      <c r="MMV36" s="27"/>
      <c r="MMW36" s="27"/>
      <c r="MMX36" s="27"/>
      <c r="MMY36" s="28"/>
      <c r="MMZ36" s="28"/>
      <c r="MNA36" s="28"/>
      <c r="MNB36" s="28"/>
      <c r="MNC36" s="7"/>
      <c r="MND36" s="7"/>
      <c r="MNE36" s="6"/>
      <c r="MNF36" s="6"/>
      <c r="MNG36" s="27"/>
      <c r="MNH36" s="27"/>
      <c r="MNI36" s="27"/>
      <c r="MNJ36" s="27"/>
      <c r="MNK36" s="28"/>
      <c r="MNL36" s="28"/>
      <c r="MNM36" s="28"/>
      <c r="MNN36" s="28"/>
      <c r="MNO36" s="7"/>
      <c r="MNP36" s="7"/>
      <c r="MNQ36" s="6"/>
      <c r="MNR36" s="6"/>
      <c r="MNS36" s="27"/>
      <c r="MNT36" s="27"/>
      <c r="MNU36" s="27"/>
      <c r="MNV36" s="27"/>
      <c r="MNW36" s="28"/>
      <c r="MNX36" s="28"/>
      <c r="MNY36" s="28"/>
      <c r="MNZ36" s="28"/>
      <c r="MOA36" s="7"/>
      <c r="MOB36" s="7"/>
      <c r="MOC36" s="6"/>
      <c r="MOD36" s="6"/>
      <c r="MOE36" s="27"/>
      <c r="MOF36" s="27"/>
      <c r="MOG36" s="27"/>
      <c r="MOH36" s="27"/>
      <c r="MOI36" s="28"/>
      <c r="MOJ36" s="28"/>
      <c r="MOK36" s="28"/>
      <c r="MOL36" s="28"/>
      <c r="MOM36" s="7"/>
      <c r="MON36" s="7"/>
      <c r="MOO36" s="6"/>
      <c r="MOP36" s="6"/>
      <c r="MOQ36" s="27"/>
      <c r="MOR36" s="27"/>
      <c r="MOS36" s="27"/>
      <c r="MOT36" s="27"/>
      <c r="MOU36" s="28"/>
      <c r="MOV36" s="28"/>
      <c r="MOW36" s="28"/>
      <c r="MOX36" s="28"/>
      <c r="MOY36" s="7"/>
      <c r="MOZ36" s="7"/>
      <c r="MPA36" s="6"/>
      <c r="MPB36" s="6"/>
      <c r="MPC36" s="27"/>
      <c r="MPD36" s="27"/>
      <c r="MPE36" s="27"/>
      <c r="MPF36" s="27"/>
      <c r="MPG36" s="28"/>
      <c r="MPH36" s="28"/>
      <c r="MPI36" s="28"/>
      <c r="MPJ36" s="28"/>
      <c r="MPK36" s="7"/>
      <c r="MPL36" s="7"/>
      <c r="MPM36" s="6"/>
      <c r="MPN36" s="6"/>
      <c r="MPO36" s="27"/>
      <c r="MPP36" s="27"/>
      <c r="MPQ36" s="27"/>
      <c r="MPR36" s="27"/>
      <c r="MPS36" s="28"/>
      <c r="MPT36" s="28"/>
      <c r="MPU36" s="28"/>
      <c r="MPV36" s="28"/>
      <c r="MPW36" s="7"/>
      <c r="MPX36" s="7"/>
      <c r="MPY36" s="6"/>
      <c r="MPZ36" s="6"/>
      <c r="MQA36" s="27"/>
      <c r="MQB36" s="27"/>
      <c r="MQC36" s="27"/>
      <c r="MQD36" s="27"/>
      <c r="MQE36" s="28"/>
      <c r="MQF36" s="28"/>
      <c r="MQG36" s="28"/>
      <c r="MQH36" s="28"/>
      <c r="MQI36" s="7"/>
      <c r="MQJ36" s="7"/>
      <c r="MQK36" s="6"/>
      <c r="MQL36" s="6"/>
      <c r="MQM36" s="27"/>
      <c r="MQN36" s="27"/>
      <c r="MQO36" s="27"/>
      <c r="MQP36" s="27"/>
      <c r="MQQ36" s="28"/>
      <c r="MQR36" s="28"/>
      <c r="MQS36" s="28"/>
      <c r="MQT36" s="28"/>
      <c r="MQU36" s="7"/>
      <c r="MQV36" s="7"/>
      <c r="MQW36" s="6"/>
      <c r="MQX36" s="6"/>
      <c r="MQY36" s="27"/>
      <c r="MQZ36" s="27"/>
      <c r="MRA36" s="27"/>
      <c r="MRB36" s="27"/>
      <c r="MRC36" s="28"/>
      <c r="MRD36" s="28"/>
      <c r="MRE36" s="28"/>
      <c r="MRF36" s="28"/>
      <c r="MRG36" s="7"/>
      <c r="MRH36" s="7"/>
      <c r="MRI36" s="6"/>
      <c r="MRJ36" s="6"/>
      <c r="MRK36" s="27"/>
      <c r="MRL36" s="27"/>
      <c r="MRM36" s="27"/>
      <c r="MRN36" s="27"/>
      <c r="MRO36" s="28"/>
      <c r="MRP36" s="28"/>
      <c r="MRQ36" s="28"/>
      <c r="MRR36" s="28"/>
      <c r="MRS36" s="7"/>
      <c r="MRT36" s="7"/>
      <c r="MRU36" s="6"/>
      <c r="MRV36" s="6"/>
      <c r="MRW36" s="27"/>
      <c r="MRX36" s="27"/>
      <c r="MRY36" s="27"/>
      <c r="MRZ36" s="27"/>
      <c r="MSA36" s="28"/>
      <c r="MSB36" s="28"/>
      <c r="MSC36" s="28"/>
      <c r="MSD36" s="28"/>
      <c r="MSE36" s="7"/>
      <c r="MSF36" s="7"/>
      <c r="MSG36" s="6"/>
      <c r="MSH36" s="6"/>
      <c r="MSI36" s="27"/>
      <c r="MSJ36" s="27"/>
      <c r="MSK36" s="27"/>
      <c r="MSL36" s="27"/>
      <c r="MSM36" s="28"/>
      <c r="MSN36" s="28"/>
      <c r="MSO36" s="28"/>
      <c r="MSP36" s="28"/>
      <c r="MSQ36" s="7"/>
      <c r="MSR36" s="7"/>
      <c r="MSS36" s="6"/>
      <c r="MST36" s="6"/>
      <c r="MSU36" s="27"/>
      <c r="MSV36" s="27"/>
      <c r="MSW36" s="27"/>
      <c r="MSX36" s="27"/>
      <c r="MSY36" s="28"/>
      <c r="MSZ36" s="28"/>
      <c r="MTA36" s="28"/>
      <c r="MTB36" s="28"/>
      <c r="MTC36" s="7"/>
      <c r="MTD36" s="7"/>
      <c r="MTE36" s="6"/>
      <c r="MTF36" s="6"/>
      <c r="MTG36" s="27"/>
      <c r="MTH36" s="27"/>
      <c r="MTI36" s="27"/>
      <c r="MTJ36" s="27"/>
      <c r="MTK36" s="28"/>
      <c r="MTL36" s="28"/>
      <c r="MTM36" s="28"/>
      <c r="MTN36" s="28"/>
      <c r="MTO36" s="7"/>
      <c r="MTP36" s="7"/>
      <c r="MTQ36" s="6"/>
      <c r="MTR36" s="6"/>
      <c r="MTS36" s="27"/>
      <c r="MTT36" s="27"/>
      <c r="MTU36" s="27"/>
      <c r="MTV36" s="27"/>
      <c r="MTW36" s="28"/>
      <c r="MTX36" s="28"/>
      <c r="MTY36" s="28"/>
      <c r="MTZ36" s="28"/>
      <c r="MUA36" s="7"/>
      <c r="MUB36" s="7"/>
      <c r="MUC36" s="6"/>
      <c r="MUD36" s="6"/>
      <c r="MUE36" s="27"/>
      <c r="MUF36" s="27"/>
      <c r="MUG36" s="27"/>
      <c r="MUH36" s="27"/>
      <c r="MUI36" s="28"/>
      <c r="MUJ36" s="28"/>
      <c r="MUK36" s="28"/>
      <c r="MUL36" s="28"/>
      <c r="MUM36" s="7"/>
      <c r="MUN36" s="7"/>
      <c r="MUO36" s="6"/>
      <c r="MUP36" s="6"/>
      <c r="MUQ36" s="27"/>
      <c r="MUR36" s="27"/>
      <c r="MUS36" s="27"/>
      <c r="MUT36" s="27"/>
      <c r="MUU36" s="28"/>
      <c r="MUV36" s="28"/>
      <c r="MUW36" s="28"/>
      <c r="MUX36" s="28"/>
      <c r="MUY36" s="7"/>
      <c r="MUZ36" s="7"/>
      <c r="MVA36" s="6"/>
      <c r="MVB36" s="6"/>
      <c r="MVC36" s="27"/>
      <c r="MVD36" s="27"/>
      <c r="MVE36" s="27"/>
      <c r="MVF36" s="27"/>
      <c r="MVG36" s="28"/>
      <c r="MVH36" s="28"/>
      <c r="MVI36" s="28"/>
      <c r="MVJ36" s="28"/>
      <c r="MVK36" s="7"/>
      <c r="MVL36" s="7"/>
      <c r="MVM36" s="6"/>
      <c r="MVN36" s="6"/>
      <c r="MVO36" s="27"/>
      <c r="MVP36" s="27"/>
      <c r="MVQ36" s="27"/>
      <c r="MVR36" s="27"/>
      <c r="MVS36" s="28"/>
      <c r="MVT36" s="28"/>
      <c r="MVU36" s="28"/>
      <c r="MVV36" s="28"/>
      <c r="MVW36" s="7"/>
      <c r="MVX36" s="7"/>
      <c r="MVY36" s="6"/>
      <c r="MVZ36" s="6"/>
      <c r="MWA36" s="27"/>
      <c r="MWB36" s="27"/>
      <c r="MWC36" s="27"/>
      <c r="MWD36" s="27"/>
      <c r="MWE36" s="28"/>
      <c r="MWF36" s="28"/>
      <c r="MWG36" s="28"/>
      <c r="MWH36" s="28"/>
      <c r="MWI36" s="7"/>
      <c r="MWJ36" s="7"/>
      <c r="MWK36" s="6"/>
      <c r="MWL36" s="6"/>
      <c r="MWM36" s="27"/>
      <c r="MWN36" s="27"/>
      <c r="MWO36" s="27"/>
      <c r="MWP36" s="27"/>
      <c r="MWQ36" s="28"/>
      <c r="MWR36" s="28"/>
      <c r="MWS36" s="28"/>
      <c r="MWT36" s="28"/>
      <c r="MWU36" s="7"/>
      <c r="MWV36" s="7"/>
      <c r="MWW36" s="6"/>
      <c r="MWX36" s="6"/>
      <c r="MWY36" s="27"/>
      <c r="MWZ36" s="27"/>
      <c r="MXA36" s="27"/>
      <c r="MXB36" s="27"/>
      <c r="MXC36" s="28"/>
      <c r="MXD36" s="28"/>
      <c r="MXE36" s="28"/>
      <c r="MXF36" s="28"/>
      <c r="MXG36" s="7"/>
      <c r="MXH36" s="7"/>
      <c r="MXI36" s="6"/>
      <c r="MXJ36" s="6"/>
      <c r="MXK36" s="27"/>
      <c r="MXL36" s="27"/>
      <c r="MXM36" s="27"/>
      <c r="MXN36" s="27"/>
      <c r="MXO36" s="28"/>
      <c r="MXP36" s="28"/>
      <c r="MXQ36" s="28"/>
      <c r="MXR36" s="28"/>
      <c r="MXS36" s="7"/>
      <c r="MXT36" s="7"/>
      <c r="MXU36" s="6"/>
      <c r="MXV36" s="6"/>
      <c r="MXW36" s="27"/>
      <c r="MXX36" s="27"/>
      <c r="MXY36" s="27"/>
      <c r="MXZ36" s="27"/>
      <c r="MYA36" s="28"/>
      <c r="MYB36" s="28"/>
      <c r="MYC36" s="28"/>
      <c r="MYD36" s="28"/>
      <c r="MYE36" s="7"/>
      <c r="MYF36" s="7"/>
      <c r="MYG36" s="6"/>
      <c r="MYH36" s="6"/>
      <c r="MYI36" s="27"/>
      <c r="MYJ36" s="27"/>
      <c r="MYK36" s="27"/>
      <c r="MYL36" s="27"/>
      <c r="MYM36" s="28"/>
      <c r="MYN36" s="28"/>
      <c r="MYO36" s="28"/>
      <c r="MYP36" s="28"/>
      <c r="MYQ36" s="7"/>
      <c r="MYR36" s="7"/>
      <c r="MYS36" s="6"/>
      <c r="MYT36" s="6"/>
      <c r="MYU36" s="27"/>
      <c r="MYV36" s="27"/>
      <c r="MYW36" s="27"/>
      <c r="MYX36" s="27"/>
      <c r="MYY36" s="28"/>
      <c r="MYZ36" s="28"/>
      <c r="MZA36" s="28"/>
      <c r="MZB36" s="28"/>
      <c r="MZC36" s="7"/>
      <c r="MZD36" s="7"/>
      <c r="MZE36" s="6"/>
      <c r="MZF36" s="6"/>
      <c r="MZG36" s="27"/>
      <c r="MZH36" s="27"/>
      <c r="MZI36" s="27"/>
      <c r="MZJ36" s="27"/>
      <c r="MZK36" s="28"/>
      <c r="MZL36" s="28"/>
      <c r="MZM36" s="28"/>
      <c r="MZN36" s="28"/>
      <c r="MZO36" s="7"/>
      <c r="MZP36" s="7"/>
      <c r="MZQ36" s="6"/>
      <c r="MZR36" s="6"/>
      <c r="MZS36" s="27"/>
      <c r="MZT36" s="27"/>
      <c r="MZU36" s="27"/>
      <c r="MZV36" s="27"/>
      <c r="MZW36" s="28"/>
      <c r="MZX36" s="28"/>
      <c r="MZY36" s="28"/>
      <c r="MZZ36" s="28"/>
      <c r="NAA36" s="7"/>
      <c r="NAB36" s="7"/>
      <c r="NAC36" s="6"/>
      <c r="NAD36" s="6"/>
      <c r="NAE36" s="27"/>
      <c r="NAF36" s="27"/>
      <c r="NAG36" s="27"/>
      <c r="NAH36" s="27"/>
      <c r="NAI36" s="28"/>
      <c r="NAJ36" s="28"/>
      <c r="NAK36" s="28"/>
      <c r="NAL36" s="28"/>
      <c r="NAM36" s="7"/>
      <c r="NAN36" s="7"/>
      <c r="NAO36" s="6"/>
      <c r="NAP36" s="6"/>
      <c r="NAQ36" s="27"/>
      <c r="NAR36" s="27"/>
      <c r="NAS36" s="27"/>
      <c r="NAT36" s="27"/>
      <c r="NAU36" s="28"/>
      <c r="NAV36" s="28"/>
      <c r="NAW36" s="28"/>
      <c r="NAX36" s="28"/>
      <c r="NAY36" s="7"/>
      <c r="NAZ36" s="7"/>
      <c r="NBA36" s="6"/>
      <c r="NBB36" s="6"/>
      <c r="NBC36" s="27"/>
      <c r="NBD36" s="27"/>
      <c r="NBE36" s="27"/>
      <c r="NBF36" s="27"/>
      <c r="NBG36" s="28"/>
      <c r="NBH36" s="28"/>
      <c r="NBI36" s="28"/>
      <c r="NBJ36" s="28"/>
      <c r="NBK36" s="7"/>
      <c r="NBL36" s="7"/>
      <c r="NBM36" s="6"/>
      <c r="NBN36" s="6"/>
      <c r="NBO36" s="27"/>
      <c r="NBP36" s="27"/>
      <c r="NBQ36" s="27"/>
      <c r="NBR36" s="27"/>
      <c r="NBS36" s="28"/>
      <c r="NBT36" s="28"/>
      <c r="NBU36" s="28"/>
      <c r="NBV36" s="28"/>
      <c r="NBW36" s="7"/>
      <c r="NBX36" s="7"/>
      <c r="NBY36" s="6"/>
      <c r="NBZ36" s="6"/>
      <c r="NCA36" s="27"/>
      <c r="NCB36" s="27"/>
      <c r="NCC36" s="27"/>
      <c r="NCD36" s="27"/>
      <c r="NCE36" s="28"/>
      <c r="NCF36" s="28"/>
      <c r="NCG36" s="28"/>
      <c r="NCH36" s="28"/>
      <c r="NCI36" s="7"/>
      <c r="NCJ36" s="7"/>
      <c r="NCK36" s="6"/>
      <c r="NCL36" s="6"/>
      <c r="NCM36" s="27"/>
      <c r="NCN36" s="27"/>
      <c r="NCO36" s="27"/>
      <c r="NCP36" s="27"/>
      <c r="NCQ36" s="28"/>
      <c r="NCR36" s="28"/>
      <c r="NCS36" s="28"/>
      <c r="NCT36" s="28"/>
      <c r="NCU36" s="7"/>
      <c r="NCV36" s="7"/>
      <c r="NCW36" s="6"/>
      <c r="NCX36" s="6"/>
      <c r="NCY36" s="27"/>
      <c r="NCZ36" s="27"/>
      <c r="NDA36" s="27"/>
      <c r="NDB36" s="27"/>
      <c r="NDC36" s="28"/>
      <c r="NDD36" s="28"/>
      <c r="NDE36" s="28"/>
      <c r="NDF36" s="28"/>
      <c r="NDG36" s="7"/>
      <c r="NDH36" s="7"/>
      <c r="NDI36" s="6"/>
      <c r="NDJ36" s="6"/>
      <c r="NDK36" s="27"/>
      <c r="NDL36" s="27"/>
      <c r="NDM36" s="27"/>
      <c r="NDN36" s="27"/>
      <c r="NDO36" s="28"/>
      <c r="NDP36" s="28"/>
      <c r="NDQ36" s="28"/>
      <c r="NDR36" s="28"/>
      <c r="NDS36" s="7"/>
      <c r="NDT36" s="7"/>
      <c r="NDU36" s="6"/>
      <c r="NDV36" s="6"/>
      <c r="NDW36" s="27"/>
      <c r="NDX36" s="27"/>
      <c r="NDY36" s="27"/>
      <c r="NDZ36" s="27"/>
      <c r="NEA36" s="28"/>
      <c r="NEB36" s="28"/>
      <c r="NEC36" s="28"/>
      <c r="NED36" s="28"/>
      <c r="NEE36" s="7"/>
      <c r="NEF36" s="7"/>
      <c r="NEG36" s="6"/>
      <c r="NEH36" s="6"/>
      <c r="NEI36" s="27"/>
      <c r="NEJ36" s="27"/>
      <c r="NEK36" s="27"/>
      <c r="NEL36" s="27"/>
      <c r="NEM36" s="28"/>
      <c r="NEN36" s="28"/>
      <c r="NEO36" s="28"/>
      <c r="NEP36" s="28"/>
      <c r="NEQ36" s="7"/>
      <c r="NER36" s="7"/>
      <c r="NES36" s="6"/>
      <c r="NET36" s="6"/>
      <c r="NEU36" s="27"/>
      <c r="NEV36" s="27"/>
      <c r="NEW36" s="27"/>
      <c r="NEX36" s="27"/>
      <c r="NEY36" s="28"/>
      <c r="NEZ36" s="28"/>
      <c r="NFA36" s="28"/>
      <c r="NFB36" s="28"/>
      <c r="NFC36" s="7"/>
      <c r="NFD36" s="7"/>
      <c r="NFE36" s="6"/>
      <c r="NFF36" s="6"/>
      <c r="NFG36" s="27"/>
      <c r="NFH36" s="27"/>
      <c r="NFI36" s="27"/>
      <c r="NFJ36" s="27"/>
      <c r="NFK36" s="28"/>
      <c r="NFL36" s="28"/>
      <c r="NFM36" s="28"/>
      <c r="NFN36" s="28"/>
      <c r="NFO36" s="7"/>
      <c r="NFP36" s="7"/>
      <c r="NFQ36" s="6"/>
      <c r="NFR36" s="6"/>
      <c r="NFS36" s="27"/>
      <c r="NFT36" s="27"/>
      <c r="NFU36" s="27"/>
      <c r="NFV36" s="27"/>
      <c r="NFW36" s="28"/>
      <c r="NFX36" s="28"/>
      <c r="NFY36" s="28"/>
      <c r="NFZ36" s="28"/>
      <c r="NGA36" s="7"/>
      <c r="NGB36" s="7"/>
      <c r="NGC36" s="6"/>
      <c r="NGD36" s="6"/>
      <c r="NGE36" s="27"/>
      <c r="NGF36" s="27"/>
      <c r="NGG36" s="27"/>
      <c r="NGH36" s="27"/>
      <c r="NGI36" s="28"/>
      <c r="NGJ36" s="28"/>
      <c r="NGK36" s="28"/>
      <c r="NGL36" s="28"/>
      <c r="NGM36" s="7"/>
      <c r="NGN36" s="7"/>
      <c r="NGO36" s="6"/>
      <c r="NGP36" s="6"/>
      <c r="NGQ36" s="27"/>
      <c r="NGR36" s="27"/>
      <c r="NGS36" s="27"/>
      <c r="NGT36" s="27"/>
      <c r="NGU36" s="28"/>
      <c r="NGV36" s="28"/>
      <c r="NGW36" s="28"/>
      <c r="NGX36" s="28"/>
      <c r="NGY36" s="7"/>
      <c r="NGZ36" s="7"/>
      <c r="NHA36" s="6"/>
      <c r="NHB36" s="6"/>
      <c r="NHC36" s="27"/>
      <c r="NHD36" s="27"/>
      <c r="NHE36" s="27"/>
      <c r="NHF36" s="27"/>
      <c r="NHG36" s="28"/>
      <c r="NHH36" s="28"/>
      <c r="NHI36" s="28"/>
      <c r="NHJ36" s="28"/>
      <c r="NHK36" s="7"/>
      <c r="NHL36" s="7"/>
      <c r="NHM36" s="6"/>
      <c r="NHN36" s="6"/>
      <c r="NHO36" s="27"/>
      <c r="NHP36" s="27"/>
      <c r="NHQ36" s="27"/>
      <c r="NHR36" s="27"/>
      <c r="NHS36" s="28"/>
      <c r="NHT36" s="28"/>
      <c r="NHU36" s="28"/>
      <c r="NHV36" s="28"/>
      <c r="NHW36" s="7"/>
      <c r="NHX36" s="7"/>
      <c r="NHY36" s="6"/>
      <c r="NHZ36" s="6"/>
      <c r="NIA36" s="27"/>
      <c r="NIB36" s="27"/>
      <c r="NIC36" s="27"/>
      <c r="NID36" s="27"/>
      <c r="NIE36" s="28"/>
      <c r="NIF36" s="28"/>
      <c r="NIG36" s="28"/>
      <c r="NIH36" s="28"/>
      <c r="NII36" s="7"/>
      <c r="NIJ36" s="7"/>
      <c r="NIK36" s="6"/>
      <c r="NIL36" s="6"/>
      <c r="NIM36" s="27"/>
      <c r="NIN36" s="27"/>
      <c r="NIO36" s="27"/>
      <c r="NIP36" s="27"/>
      <c r="NIQ36" s="28"/>
      <c r="NIR36" s="28"/>
      <c r="NIS36" s="28"/>
      <c r="NIT36" s="28"/>
      <c r="NIU36" s="7"/>
      <c r="NIV36" s="7"/>
      <c r="NIW36" s="6"/>
      <c r="NIX36" s="6"/>
      <c r="NIY36" s="27"/>
      <c r="NIZ36" s="27"/>
      <c r="NJA36" s="27"/>
      <c r="NJB36" s="27"/>
      <c r="NJC36" s="28"/>
      <c r="NJD36" s="28"/>
      <c r="NJE36" s="28"/>
      <c r="NJF36" s="28"/>
      <c r="NJG36" s="7"/>
      <c r="NJH36" s="7"/>
      <c r="NJI36" s="6"/>
      <c r="NJJ36" s="6"/>
      <c r="NJK36" s="27"/>
      <c r="NJL36" s="27"/>
      <c r="NJM36" s="27"/>
      <c r="NJN36" s="27"/>
      <c r="NJO36" s="28"/>
      <c r="NJP36" s="28"/>
      <c r="NJQ36" s="28"/>
      <c r="NJR36" s="28"/>
      <c r="NJS36" s="7"/>
      <c r="NJT36" s="7"/>
      <c r="NJU36" s="6"/>
      <c r="NJV36" s="6"/>
      <c r="NJW36" s="27"/>
      <c r="NJX36" s="27"/>
      <c r="NJY36" s="27"/>
      <c r="NJZ36" s="27"/>
      <c r="NKA36" s="28"/>
      <c r="NKB36" s="28"/>
      <c r="NKC36" s="28"/>
      <c r="NKD36" s="28"/>
      <c r="NKE36" s="7"/>
      <c r="NKF36" s="7"/>
      <c r="NKG36" s="6"/>
      <c r="NKH36" s="6"/>
      <c r="NKI36" s="27"/>
      <c r="NKJ36" s="27"/>
      <c r="NKK36" s="27"/>
      <c r="NKL36" s="27"/>
      <c r="NKM36" s="28"/>
      <c r="NKN36" s="28"/>
      <c r="NKO36" s="28"/>
      <c r="NKP36" s="28"/>
      <c r="NKQ36" s="7"/>
      <c r="NKR36" s="7"/>
      <c r="NKS36" s="6"/>
      <c r="NKT36" s="6"/>
      <c r="NKU36" s="27"/>
      <c r="NKV36" s="27"/>
      <c r="NKW36" s="27"/>
      <c r="NKX36" s="27"/>
      <c r="NKY36" s="28"/>
      <c r="NKZ36" s="28"/>
      <c r="NLA36" s="28"/>
      <c r="NLB36" s="28"/>
      <c r="NLC36" s="7"/>
      <c r="NLD36" s="7"/>
      <c r="NLE36" s="6"/>
      <c r="NLF36" s="6"/>
      <c r="NLG36" s="27"/>
      <c r="NLH36" s="27"/>
      <c r="NLI36" s="27"/>
      <c r="NLJ36" s="27"/>
      <c r="NLK36" s="28"/>
      <c r="NLL36" s="28"/>
      <c r="NLM36" s="28"/>
      <c r="NLN36" s="28"/>
      <c r="NLO36" s="7"/>
      <c r="NLP36" s="7"/>
      <c r="NLQ36" s="6"/>
      <c r="NLR36" s="6"/>
      <c r="NLS36" s="27"/>
      <c r="NLT36" s="27"/>
      <c r="NLU36" s="27"/>
      <c r="NLV36" s="27"/>
      <c r="NLW36" s="28"/>
      <c r="NLX36" s="28"/>
      <c r="NLY36" s="28"/>
      <c r="NLZ36" s="28"/>
      <c r="NMA36" s="7"/>
      <c r="NMB36" s="7"/>
      <c r="NMC36" s="6"/>
      <c r="NMD36" s="6"/>
      <c r="NME36" s="27"/>
      <c r="NMF36" s="27"/>
      <c r="NMG36" s="27"/>
      <c r="NMH36" s="27"/>
      <c r="NMI36" s="28"/>
      <c r="NMJ36" s="28"/>
      <c r="NMK36" s="28"/>
      <c r="NML36" s="28"/>
      <c r="NMM36" s="7"/>
      <c r="NMN36" s="7"/>
      <c r="NMO36" s="6"/>
      <c r="NMP36" s="6"/>
      <c r="NMQ36" s="27"/>
      <c r="NMR36" s="27"/>
      <c r="NMS36" s="27"/>
      <c r="NMT36" s="27"/>
      <c r="NMU36" s="28"/>
      <c r="NMV36" s="28"/>
      <c r="NMW36" s="28"/>
      <c r="NMX36" s="28"/>
      <c r="NMY36" s="7"/>
      <c r="NMZ36" s="7"/>
      <c r="NNA36" s="6"/>
      <c r="NNB36" s="6"/>
      <c r="NNC36" s="27"/>
      <c r="NND36" s="27"/>
      <c r="NNE36" s="27"/>
      <c r="NNF36" s="27"/>
      <c r="NNG36" s="28"/>
      <c r="NNH36" s="28"/>
      <c r="NNI36" s="28"/>
      <c r="NNJ36" s="28"/>
      <c r="NNK36" s="7"/>
      <c r="NNL36" s="7"/>
      <c r="NNM36" s="6"/>
      <c r="NNN36" s="6"/>
      <c r="NNO36" s="27"/>
      <c r="NNP36" s="27"/>
      <c r="NNQ36" s="27"/>
      <c r="NNR36" s="27"/>
      <c r="NNS36" s="28"/>
      <c r="NNT36" s="28"/>
      <c r="NNU36" s="28"/>
      <c r="NNV36" s="28"/>
      <c r="NNW36" s="7"/>
      <c r="NNX36" s="7"/>
      <c r="NNY36" s="6"/>
      <c r="NNZ36" s="6"/>
      <c r="NOA36" s="27"/>
      <c r="NOB36" s="27"/>
      <c r="NOC36" s="27"/>
      <c r="NOD36" s="27"/>
      <c r="NOE36" s="28"/>
      <c r="NOF36" s="28"/>
      <c r="NOG36" s="28"/>
      <c r="NOH36" s="28"/>
      <c r="NOI36" s="7"/>
      <c r="NOJ36" s="7"/>
      <c r="NOK36" s="6"/>
      <c r="NOL36" s="6"/>
      <c r="NOM36" s="27"/>
      <c r="NON36" s="27"/>
      <c r="NOO36" s="27"/>
      <c r="NOP36" s="27"/>
      <c r="NOQ36" s="28"/>
      <c r="NOR36" s="28"/>
      <c r="NOS36" s="28"/>
      <c r="NOT36" s="28"/>
      <c r="NOU36" s="7"/>
      <c r="NOV36" s="7"/>
      <c r="NOW36" s="6"/>
      <c r="NOX36" s="6"/>
      <c r="NOY36" s="27"/>
      <c r="NOZ36" s="27"/>
      <c r="NPA36" s="27"/>
      <c r="NPB36" s="27"/>
      <c r="NPC36" s="28"/>
      <c r="NPD36" s="28"/>
      <c r="NPE36" s="28"/>
      <c r="NPF36" s="28"/>
      <c r="NPG36" s="7"/>
      <c r="NPH36" s="7"/>
      <c r="NPI36" s="6"/>
      <c r="NPJ36" s="6"/>
      <c r="NPK36" s="27"/>
      <c r="NPL36" s="27"/>
      <c r="NPM36" s="27"/>
      <c r="NPN36" s="27"/>
      <c r="NPO36" s="28"/>
      <c r="NPP36" s="28"/>
      <c r="NPQ36" s="28"/>
      <c r="NPR36" s="28"/>
      <c r="NPS36" s="7"/>
      <c r="NPT36" s="7"/>
      <c r="NPU36" s="6"/>
      <c r="NPV36" s="6"/>
      <c r="NPW36" s="27"/>
      <c r="NPX36" s="27"/>
      <c r="NPY36" s="27"/>
      <c r="NPZ36" s="27"/>
      <c r="NQA36" s="28"/>
      <c r="NQB36" s="28"/>
      <c r="NQC36" s="28"/>
      <c r="NQD36" s="28"/>
      <c r="NQE36" s="7"/>
      <c r="NQF36" s="7"/>
      <c r="NQG36" s="6"/>
      <c r="NQH36" s="6"/>
      <c r="NQI36" s="27"/>
      <c r="NQJ36" s="27"/>
      <c r="NQK36" s="27"/>
      <c r="NQL36" s="27"/>
      <c r="NQM36" s="28"/>
      <c r="NQN36" s="28"/>
      <c r="NQO36" s="28"/>
      <c r="NQP36" s="28"/>
      <c r="NQQ36" s="7"/>
      <c r="NQR36" s="7"/>
      <c r="NQS36" s="6"/>
      <c r="NQT36" s="6"/>
      <c r="NQU36" s="27"/>
      <c r="NQV36" s="27"/>
      <c r="NQW36" s="27"/>
      <c r="NQX36" s="27"/>
      <c r="NQY36" s="28"/>
      <c r="NQZ36" s="28"/>
      <c r="NRA36" s="28"/>
      <c r="NRB36" s="28"/>
      <c r="NRC36" s="7"/>
      <c r="NRD36" s="7"/>
      <c r="NRE36" s="6"/>
      <c r="NRF36" s="6"/>
      <c r="NRG36" s="27"/>
      <c r="NRH36" s="27"/>
      <c r="NRI36" s="27"/>
      <c r="NRJ36" s="27"/>
      <c r="NRK36" s="28"/>
      <c r="NRL36" s="28"/>
      <c r="NRM36" s="28"/>
      <c r="NRN36" s="28"/>
      <c r="NRO36" s="7"/>
      <c r="NRP36" s="7"/>
      <c r="NRQ36" s="6"/>
      <c r="NRR36" s="6"/>
      <c r="NRS36" s="27"/>
      <c r="NRT36" s="27"/>
      <c r="NRU36" s="27"/>
      <c r="NRV36" s="27"/>
      <c r="NRW36" s="28"/>
      <c r="NRX36" s="28"/>
      <c r="NRY36" s="28"/>
      <c r="NRZ36" s="28"/>
      <c r="NSA36" s="7"/>
      <c r="NSB36" s="7"/>
      <c r="NSC36" s="6"/>
      <c r="NSD36" s="6"/>
      <c r="NSE36" s="27"/>
      <c r="NSF36" s="27"/>
      <c r="NSG36" s="27"/>
      <c r="NSH36" s="27"/>
      <c r="NSI36" s="28"/>
      <c r="NSJ36" s="28"/>
      <c r="NSK36" s="28"/>
      <c r="NSL36" s="28"/>
      <c r="NSM36" s="7"/>
      <c r="NSN36" s="7"/>
      <c r="NSO36" s="6"/>
      <c r="NSP36" s="6"/>
      <c r="NSQ36" s="27"/>
      <c r="NSR36" s="27"/>
      <c r="NSS36" s="27"/>
      <c r="NST36" s="27"/>
      <c r="NSU36" s="28"/>
      <c r="NSV36" s="28"/>
      <c r="NSW36" s="28"/>
      <c r="NSX36" s="28"/>
      <c r="NSY36" s="7"/>
      <c r="NSZ36" s="7"/>
      <c r="NTA36" s="6"/>
      <c r="NTB36" s="6"/>
      <c r="NTC36" s="27"/>
      <c r="NTD36" s="27"/>
      <c r="NTE36" s="27"/>
      <c r="NTF36" s="27"/>
      <c r="NTG36" s="28"/>
      <c r="NTH36" s="28"/>
      <c r="NTI36" s="28"/>
      <c r="NTJ36" s="28"/>
      <c r="NTK36" s="7"/>
      <c r="NTL36" s="7"/>
      <c r="NTM36" s="6"/>
      <c r="NTN36" s="6"/>
      <c r="NTO36" s="27"/>
      <c r="NTP36" s="27"/>
      <c r="NTQ36" s="27"/>
      <c r="NTR36" s="27"/>
      <c r="NTS36" s="28"/>
      <c r="NTT36" s="28"/>
      <c r="NTU36" s="28"/>
      <c r="NTV36" s="28"/>
      <c r="NTW36" s="7"/>
      <c r="NTX36" s="7"/>
      <c r="NTY36" s="6"/>
      <c r="NTZ36" s="6"/>
      <c r="NUA36" s="27"/>
      <c r="NUB36" s="27"/>
      <c r="NUC36" s="27"/>
      <c r="NUD36" s="27"/>
      <c r="NUE36" s="28"/>
      <c r="NUF36" s="28"/>
      <c r="NUG36" s="28"/>
      <c r="NUH36" s="28"/>
      <c r="NUI36" s="7"/>
      <c r="NUJ36" s="7"/>
      <c r="NUK36" s="6"/>
      <c r="NUL36" s="6"/>
      <c r="NUM36" s="27"/>
      <c r="NUN36" s="27"/>
      <c r="NUO36" s="27"/>
      <c r="NUP36" s="27"/>
      <c r="NUQ36" s="28"/>
      <c r="NUR36" s="28"/>
      <c r="NUS36" s="28"/>
      <c r="NUT36" s="28"/>
      <c r="NUU36" s="7"/>
      <c r="NUV36" s="7"/>
      <c r="NUW36" s="6"/>
      <c r="NUX36" s="6"/>
      <c r="NUY36" s="27"/>
      <c r="NUZ36" s="27"/>
      <c r="NVA36" s="27"/>
      <c r="NVB36" s="27"/>
      <c r="NVC36" s="28"/>
      <c r="NVD36" s="28"/>
      <c r="NVE36" s="28"/>
      <c r="NVF36" s="28"/>
      <c r="NVG36" s="7"/>
      <c r="NVH36" s="7"/>
      <c r="NVI36" s="6"/>
      <c r="NVJ36" s="6"/>
      <c r="NVK36" s="27"/>
      <c r="NVL36" s="27"/>
      <c r="NVM36" s="27"/>
      <c r="NVN36" s="27"/>
      <c r="NVO36" s="28"/>
      <c r="NVP36" s="28"/>
      <c r="NVQ36" s="28"/>
      <c r="NVR36" s="28"/>
      <c r="NVS36" s="7"/>
      <c r="NVT36" s="7"/>
      <c r="NVU36" s="6"/>
      <c r="NVV36" s="6"/>
      <c r="NVW36" s="27"/>
      <c r="NVX36" s="27"/>
      <c r="NVY36" s="27"/>
      <c r="NVZ36" s="27"/>
      <c r="NWA36" s="28"/>
      <c r="NWB36" s="28"/>
      <c r="NWC36" s="28"/>
      <c r="NWD36" s="28"/>
      <c r="NWE36" s="7"/>
      <c r="NWF36" s="7"/>
      <c r="NWG36" s="6"/>
      <c r="NWH36" s="6"/>
      <c r="NWI36" s="27"/>
      <c r="NWJ36" s="27"/>
      <c r="NWK36" s="27"/>
      <c r="NWL36" s="27"/>
      <c r="NWM36" s="28"/>
      <c r="NWN36" s="28"/>
      <c r="NWO36" s="28"/>
      <c r="NWP36" s="28"/>
      <c r="NWQ36" s="7"/>
      <c r="NWR36" s="7"/>
      <c r="NWS36" s="6"/>
      <c r="NWT36" s="6"/>
      <c r="NWU36" s="27"/>
      <c r="NWV36" s="27"/>
      <c r="NWW36" s="27"/>
      <c r="NWX36" s="27"/>
      <c r="NWY36" s="28"/>
      <c r="NWZ36" s="28"/>
      <c r="NXA36" s="28"/>
      <c r="NXB36" s="28"/>
      <c r="NXC36" s="7"/>
      <c r="NXD36" s="7"/>
      <c r="NXE36" s="6"/>
      <c r="NXF36" s="6"/>
      <c r="NXG36" s="27"/>
      <c r="NXH36" s="27"/>
      <c r="NXI36" s="27"/>
      <c r="NXJ36" s="27"/>
      <c r="NXK36" s="28"/>
      <c r="NXL36" s="28"/>
      <c r="NXM36" s="28"/>
      <c r="NXN36" s="28"/>
      <c r="NXO36" s="7"/>
      <c r="NXP36" s="7"/>
      <c r="NXQ36" s="6"/>
      <c r="NXR36" s="6"/>
      <c r="NXS36" s="27"/>
      <c r="NXT36" s="27"/>
      <c r="NXU36" s="27"/>
      <c r="NXV36" s="27"/>
      <c r="NXW36" s="28"/>
      <c r="NXX36" s="28"/>
      <c r="NXY36" s="28"/>
      <c r="NXZ36" s="28"/>
      <c r="NYA36" s="7"/>
      <c r="NYB36" s="7"/>
      <c r="NYC36" s="6"/>
      <c r="NYD36" s="6"/>
      <c r="NYE36" s="27"/>
      <c r="NYF36" s="27"/>
      <c r="NYG36" s="27"/>
      <c r="NYH36" s="27"/>
      <c r="NYI36" s="28"/>
      <c r="NYJ36" s="28"/>
      <c r="NYK36" s="28"/>
      <c r="NYL36" s="28"/>
      <c r="NYM36" s="7"/>
      <c r="NYN36" s="7"/>
      <c r="NYO36" s="6"/>
      <c r="NYP36" s="6"/>
      <c r="NYQ36" s="27"/>
      <c r="NYR36" s="27"/>
      <c r="NYS36" s="27"/>
      <c r="NYT36" s="27"/>
      <c r="NYU36" s="28"/>
      <c r="NYV36" s="28"/>
      <c r="NYW36" s="28"/>
      <c r="NYX36" s="28"/>
      <c r="NYY36" s="7"/>
      <c r="NYZ36" s="7"/>
      <c r="NZA36" s="6"/>
      <c r="NZB36" s="6"/>
      <c r="NZC36" s="27"/>
      <c r="NZD36" s="27"/>
      <c r="NZE36" s="27"/>
      <c r="NZF36" s="27"/>
      <c r="NZG36" s="28"/>
      <c r="NZH36" s="28"/>
      <c r="NZI36" s="28"/>
      <c r="NZJ36" s="28"/>
      <c r="NZK36" s="7"/>
      <c r="NZL36" s="7"/>
      <c r="NZM36" s="6"/>
      <c r="NZN36" s="6"/>
      <c r="NZO36" s="27"/>
      <c r="NZP36" s="27"/>
      <c r="NZQ36" s="27"/>
      <c r="NZR36" s="27"/>
      <c r="NZS36" s="28"/>
      <c r="NZT36" s="28"/>
      <c r="NZU36" s="28"/>
      <c r="NZV36" s="28"/>
      <c r="NZW36" s="7"/>
      <c r="NZX36" s="7"/>
      <c r="NZY36" s="6"/>
      <c r="NZZ36" s="6"/>
      <c r="OAA36" s="27"/>
      <c r="OAB36" s="27"/>
      <c r="OAC36" s="27"/>
      <c r="OAD36" s="27"/>
      <c r="OAE36" s="28"/>
      <c r="OAF36" s="28"/>
      <c r="OAG36" s="28"/>
      <c r="OAH36" s="28"/>
      <c r="OAI36" s="7"/>
      <c r="OAJ36" s="7"/>
      <c r="OAK36" s="6"/>
      <c r="OAL36" s="6"/>
      <c r="OAM36" s="27"/>
      <c r="OAN36" s="27"/>
      <c r="OAO36" s="27"/>
      <c r="OAP36" s="27"/>
      <c r="OAQ36" s="28"/>
      <c r="OAR36" s="28"/>
      <c r="OAS36" s="28"/>
      <c r="OAT36" s="28"/>
      <c r="OAU36" s="7"/>
      <c r="OAV36" s="7"/>
      <c r="OAW36" s="6"/>
      <c r="OAX36" s="6"/>
      <c r="OAY36" s="27"/>
      <c r="OAZ36" s="27"/>
      <c r="OBA36" s="27"/>
      <c r="OBB36" s="27"/>
      <c r="OBC36" s="28"/>
      <c r="OBD36" s="28"/>
      <c r="OBE36" s="28"/>
      <c r="OBF36" s="28"/>
      <c r="OBG36" s="7"/>
      <c r="OBH36" s="7"/>
      <c r="OBI36" s="6"/>
      <c r="OBJ36" s="6"/>
      <c r="OBK36" s="27"/>
      <c r="OBL36" s="27"/>
      <c r="OBM36" s="27"/>
      <c r="OBN36" s="27"/>
      <c r="OBO36" s="28"/>
      <c r="OBP36" s="28"/>
      <c r="OBQ36" s="28"/>
      <c r="OBR36" s="28"/>
      <c r="OBS36" s="7"/>
      <c r="OBT36" s="7"/>
      <c r="OBU36" s="6"/>
      <c r="OBV36" s="6"/>
      <c r="OBW36" s="27"/>
      <c r="OBX36" s="27"/>
      <c r="OBY36" s="27"/>
      <c r="OBZ36" s="27"/>
      <c r="OCA36" s="28"/>
      <c r="OCB36" s="28"/>
      <c r="OCC36" s="28"/>
      <c r="OCD36" s="28"/>
      <c r="OCE36" s="7"/>
      <c r="OCF36" s="7"/>
      <c r="OCG36" s="6"/>
      <c r="OCH36" s="6"/>
      <c r="OCI36" s="27"/>
      <c r="OCJ36" s="27"/>
      <c r="OCK36" s="27"/>
      <c r="OCL36" s="27"/>
      <c r="OCM36" s="28"/>
      <c r="OCN36" s="28"/>
      <c r="OCO36" s="28"/>
      <c r="OCP36" s="28"/>
      <c r="OCQ36" s="7"/>
      <c r="OCR36" s="7"/>
      <c r="OCS36" s="6"/>
      <c r="OCT36" s="6"/>
      <c r="OCU36" s="27"/>
      <c r="OCV36" s="27"/>
      <c r="OCW36" s="27"/>
      <c r="OCX36" s="27"/>
      <c r="OCY36" s="28"/>
      <c r="OCZ36" s="28"/>
      <c r="ODA36" s="28"/>
      <c r="ODB36" s="28"/>
      <c r="ODC36" s="7"/>
      <c r="ODD36" s="7"/>
      <c r="ODE36" s="6"/>
      <c r="ODF36" s="6"/>
      <c r="ODG36" s="27"/>
      <c r="ODH36" s="27"/>
      <c r="ODI36" s="27"/>
      <c r="ODJ36" s="27"/>
      <c r="ODK36" s="28"/>
      <c r="ODL36" s="28"/>
      <c r="ODM36" s="28"/>
      <c r="ODN36" s="28"/>
      <c r="ODO36" s="7"/>
      <c r="ODP36" s="7"/>
      <c r="ODQ36" s="6"/>
      <c r="ODR36" s="6"/>
      <c r="ODS36" s="27"/>
      <c r="ODT36" s="27"/>
      <c r="ODU36" s="27"/>
      <c r="ODV36" s="27"/>
      <c r="ODW36" s="28"/>
      <c r="ODX36" s="28"/>
      <c r="ODY36" s="28"/>
      <c r="ODZ36" s="28"/>
      <c r="OEA36" s="7"/>
      <c r="OEB36" s="7"/>
      <c r="OEC36" s="6"/>
      <c r="OED36" s="6"/>
      <c r="OEE36" s="27"/>
      <c r="OEF36" s="27"/>
      <c r="OEG36" s="27"/>
      <c r="OEH36" s="27"/>
      <c r="OEI36" s="28"/>
      <c r="OEJ36" s="28"/>
      <c r="OEK36" s="28"/>
      <c r="OEL36" s="28"/>
      <c r="OEM36" s="7"/>
      <c r="OEN36" s="7"/>
      <c r="OEO36" s="6"/>
      <c r="OEP36" s="6"/>
      <c r="OEQ36" s="27"/>
      <c r="OER36" s="27"/>
      <c r="OES36" s="27"/>
      <c r="OET36" s="27"/>
      <c r="OEU36" s="28"/>
      <c r="OEV36" s="28"/>
      <c r="OEW36" s="28"/>
      <c r="OEX36" s="28"/>
      <c r="OEY36" s="7"/>
      <c r="OEZ36" s="7"/>
      <c r="OFA36" s="6"/>
      <c r="OFB36" s="6"/>
      <c r="OFC36" s="27"/>
      <c r="OFD36" s="27"/>
      <c r="OFE36" s="27"/>
      <c r="OFF36" s="27"/>
      <c r="OFG36" s="28"/>
      <c r="OFH36" s="28"/>
      <c r="OFI36" s="28"/>
      <c r="OFJ36" s="28"/>
      <c r="OFK36" s="7"/>
      <c r="OFL36" s="7"/>
      <c r="OFM36" s="6"/>
      <c r="OFN36" s="6"/>
      <c r="OFO36" s="27"/>
      <c r="OFP36" s="27"/>
      <c r="OFQ36" s="27"/>
      <c r="OFR36" s="27"/>
      <c r="OFS36" s="28"/>
      <c r="OFT36" s="28"/>
      <c r="OFU36" s="28"/>
      <c r="OFV36" s="28"/>
      <c r="OFW36" s="7"/>
      <c r="OFX36" s="7"/>
      <c r="OFY36" s="6"/>
      <c r="OFZ36" s="6"/>
      <c r="OGA36" s="27"/>
      <c r="OGB36" s="27"/>
      <c r="OGC36" s="27"/>
      <c r="OGD36" s="27"/>
      <c r="OGE36" s="28"/>
      <c r="OGF36" s="28"/>
      <c r="OGG36" s="28"/>
      <c r="OGH36" s="28"/>
      <c r="OGI36" s="7"/>
      <c r="OGJ36" s="7"/>
      <c r="OGK36" s="6"/>
      <c r="OGL36" s="6"/>
      <c r="OGM36" s="27"/>
      <c r="OGN36" s="27"/>
      <c r="OGO36" s="27"/>
      <c r="OGP36" s="27"/>
      <c r="OGQ36" s="28"/>
      <c r="OGR36" s="28"/>
      <c r="OGS36" s="28"/>
      <c r="OGT36" s="28"/>
      <c r="OGU36" s="7"/>
      <c r="OGV36" s="7"/>
      <c r="OGW36" s="6"/>
      <c r="OGX36" s="6"/>
      <c r="OGY36" s="27"/>
      <c r="OGZ36" s="27"/>
      <c r="OHA36" s="27"/>
      <c r="OHB36" s="27"/>
      <c r="OHC36" s="28"/>
      <c r="OHD36" s="28"/>
      <c r="OHE36" s="28"/>
      <c r="OHF36" s="28"/>
      <c r="OHG36" s="7"/>
      <c r="OHH36" s="7"/>
      <c r="OHI36" s="6"/>
      <c r="OHJ36" s="6"/>
      <c r="OHK36" s="27"/>
      <c r="OHL36" s="27"/>
      <c r="OHM36" s="27"/>
      <c r="OHN36" s="27"/>
      <c r="OHO36" s="28"/>
      <c r="OHP36" s="28"/>
      <c r="OHQ36" s="28"/>
      <c r="OHR36" s="28"/>
      <c r="OHS36" s="7"/>
      <c r="OHT36" s="7"/>
      <c r="OHU36" s="6"/>
      <c r="OHV36" s="6"/>
      <c r="OHW36" s="27"/>
      <c r="OHX36" s="27"/>
      <c r="OHY36" s="27"/>
      <c r="OHZ36" s="27"/>
      <c r="OIA36" s="28"/>
      <c r="OIB36" s="28"/>
      <c r="OIC36" s="28"/>
      <c r="OID36" s="28"/>
      <c r="OIE36" s="7"/>
      <c r="OIF36" s="7"/>
      <c r="OIG36" s="6"/>
      <c r="OIH36" s="6"/>
      <c r="OII36" s="27"/>
      <c r="OIJ36" s="27"/>
      <c r="OIK36" s="27"/>
      <c r="OIL36" s="27"/>
      <c r="OIM36" s="28"/>
      <c r="OIN36" s="28"/>
      <c r="OIO36" s="28"/>
      <c r="OIP36" s="28"/>
      <c r="OIQ36" s="7"/>
      <c r="OIR36" s="7"/>
      <c r="OIS36" s="6"/>
      <c r="OIT36" s="6"/>
      <c r="OIU36" s="27"/>
      <c r="OIV36" s="27"/>
      <c r="OIW36" s="27"/>
      <c r="OIX36" s="27"/>
      <c r="OIY36" s="28"/>
      <c r="OIZ36" s="28"/>
      <c r="OJA36" s="28"/>
      <c r="OJB36" s="28"/>
      <c r="OJC36" s="7"/>
      <c r="OJD36" s="7"/>
      <c r="OJE36" s="6"/>
      <c r="OJF36" s="6"/>
      <c r="OJG36" s="27"/>
      <c r="OJH36" s="27"/>
      <c r="OJI36" s="27"/>
      <c r="OJJ36" s="27"/>
      <c r="OJK36" s="28"/>
      <c r="OJL36" s="28"/>
      <c r="OJM36" s="28"/>
      <c r="OJN36" s="28"/>
      <c r="OJO36" s="7"/>
      <c r="OJP36" s="7"/>
      <c r="OJQ36" s="6"/>
      <c r="OJR36" s="6"/>
      <c r="OJS36" s="27"/>
      <c r="OJT36" s="27"/>
      <c r="OJU36" s="27"/>
      <c r="OJV36" s="27"/>
      <c r="OJW36" s="28"/>
      <c r="OJX36" s="28"/>
      <c r="OJY36" s="28"/>
      <c r="OJZ36" s="28"/>
      <c r="OKA36" s="7"/>
      <c r="OKB36" s="7"/>
      <c r="OKC36" s="6"/>
      <c r="OKD36" s="6"/>
      <c r="OKE36" s="27"/>
      <c r="OKF36" s="27"/>
      <c r="OKG36" s="27"/>
      <c r="OKH36" s="27"/>
      <c r="OKI36" s="28"/>
      <c r="OKJ36" s="28"/>
      <c r="OKK36" s="28"/>
      <c r="OKL36" s="28"/>
      <c r="OKM36" s="7"/>
      <c r="OKN36" s="7"/>
      <c r="OKO36" s="6"/>
      <c r="OKP36" s="6"/>
      <c r="OKQ36" s="27"/>
      <c r="OKR36" s="27"/>
      <c r="OKS36" s="27"/>
      <c r="OKT36" s="27"/>
      <c r="OKU36" s="28"/>
      <c r="OKV36" s="28"/>
      <c r="OKW36" s="28"/>
      <c r="OKX36" s="28"/>
      <c r="OKY36" s="7"/>
      <c r="OKZ36" s="7"/>
      <c r="OLA36" s="6"/>
      <c r="OLB36" s="6"/>
      <c r="OLC36" s="27"/>
      <c r="OLD36" s="27"/>
      <c r="OLE36" s="27"/>
      <c r="OLF36" s="27"/>
      <c r="OLG36" s="28"/>
      <c r="OLH36" s="28"/>
      <c r="OLI36" s="28"/>
      <c r="OLJ36" s="28"/>
      <c r="OLK36" s="7"/>
      <c r="OLL36" s="7"/>
      <c r="OLM36" s="6"/>
      <c r="OLN36" s="6"/>
      <c r="OLO36" s="27"/>
      <c r="OLP36" s="27"/>
      <c r="OLQ36" s="27"/>
      <c r="OLR36" s="27"/>
      <c r="OLS36" s="28"/>
      <c r="OLT36" s="28"/>
      <c r="OLU36" s="28"/>
      <c r="OLV36" s="28"/>
      <c r="OLW36" s="7"/>
      <c r="OLX36" s="7"/>
      <c r="OLY36" s="6"/>
      <c r="OLZ36" s="6"/>
      <c r="OMA36" s="27"/>
      <c r="OMB36" s="27"/>
      <c r="OMC36" s="27"/>
      <c r="OMD36" s="27"/>
      <c r="OME36" s="28"/>
      <c r="OMF36" s="28"/>
      <c r="OMG36" s="28"/>
      <c r="OMH36" s="28"/>
      <c r="OMI36" s="7"/>
      <c r="OMJ36" s="7"/>
      <c r="OMK36" s="6"/>
      <c r="OML36" s="6"/>
      <c r="OMM36" s="27"/>
      <c r="OMN36" s="27"/>
      <c r="OMO36" s="27"/>
      <c r="OMP36" s="27"/>
      <c r="OMQ36" s="28"/>
      <c r="OMR36" s="28"/>
      <c r="OMS36" s="28"/>
      <c r="OMT36" s="28"/>
      <c r="OMU36" s="7"/>
      <c r="OMV36" s="7"/>
      <c r="OMW36" s="6"/>
      <c r="OMX36" s="6"/>
      <c r="OMY36" s="27"/>
      <c r="OMZ36" s="27"/>
      <c r="ONA36" s="27"/>
      <c r="ONB36" s="27"/>
      <c r="ONC36" s="28"/>
      <c r="OND36" s="28"/>
      <c r="ONE36" s="28"/>
      <c r="ONF36" s="28"/>
      <c r="ONG36" s="7"/>
      <c r="ONH36" s="7"/>
      <c r="ONI36" s="6"/>
      <c r="ONJ36" s="6"/>
      <c r="ONK36" s="27"/>
      <c r="ONL36" s="27"/>
      <c r="ONM36" s="27"/>
      <c r="ONN36" s="27"/>
      <c r="ONO36" s="28"/>
      <c r="ONP36" s="28"/>
      <c r="ONQ36" s="28"/>
      <c r="ONR36" s="28"/>
      <c r="ONS36" s="7"/>
      <c r="ONT36" s="7"/>
      <c r="ONU36" s="6"/>
      <c r="ONV36" s="6"/>
      <c r="ONW36" s="27"/>
      <c r="ONX36" s="27"/>
      <c r="ONY36" s="27"/>
      <c r="ONZ36" s="27"/>
      <c r="OOA36" s="28"/>
      <c r="OOB36" s="28"/>
      <c r="OOC36" s="28"/>
      <c r="OOD36" s="28"/>
      <c r="OOE36" s="7"/>
      <c r="OOF36" s="7"/>
      <c r="OOG36" s="6"/>
      <c r="OOH36" s="6"/>
      <c r="OOI36" s="27"/>
      <c r="OOJ36" s="27"/>
      <c r="OOK36" s="27"/>
      <c r="OOL36" s="27"/>
      <c r="OOM36" s="28"/>
      <c r="OON36" s="28"/>
      <c r="OOO36" s="28"/>
      <c r="OOP36" s="28"/>
      <c r="OOQ36" s="7"/>
      <c r="OOR36" s="7"/>
      <c r="OOS36" s="6"/>
      <c r="OOT36" s="6"/>
      <c r="OOU36" s="27"/>
      <c r="OOV36" s="27"/>
      <c r="OOW36" s="27"/>
      <c r="OOX36" s="27"/>
      <c r="OOY36" s="28"/>
      <c r="OOZ36" s="28"/>
      <c r="OPA36" s="28"/>
      <c r="OPB36" s="28"/>
      <c r="OPC36" s="7"/>
      <c r="OPD36" s="7"/>
      <c r="OPE36" s="6"/>
      <c r="OPF36" s="6"/>
      <c r="OPG36" s="27"/>
      <c r="OPH36" s="27"/>
      <c r="OPI36" s="27"/>
      <c r="OPJ36" s="27"/>
      <c r="OPK36" s="28"/>
      <c r="OPL36" s="28"/>
      <c r="OPM36" s="28"/>
      <c r="OPN36" s="28"/>
      <c r="OPO36" s="7"/>
      <c r="OPP36" s="7"/>
      <c r="OPQ36" s="6"/>
      <c r="OPR36" s="6"/>
      <c r="OPS36" s="27"/>
      <c r="OPT36" s="27"/>
      <c r="OPU36" s="27"/>
      <c r="OPV36" s="27"/>
      <c r="OPW36" s="28"/>
      <c r="OPX36" s="28"/>
      <c r="OPY36" s="28"/>
      <c r="OPZ36" s="28"/>
      <c r="OQA36" s="7"/>
      <c r="OQB36" s="7"/>
      <c r="OQC36" s="6"/>
      <c r="OQD36" s="6"/>
      <c r="OQE36" s="27"/>
      <c r="OQF36" s="27"/>
      <c r="OQG36" s="27"/>
      <c r="OQH36" s="27"/>
      <c r="OQI36" s="28"/>
      <c r="OQJ36" s="28"/>
      <c r="OQK36" s="28"/>
      <c r="OQL36" s="28"/>
      <c r="OQM36" s="7"/>
      <c r="OQN36" s="7"/>
      <c r="OQO36" s="6"/>
      <c r="OQP36" s="6"/>
      <c r="OQQ36" s="27"/>
      <c r="OQR36" s="27"/>
      <c r="OQS36" s="27"/>
      <c r="OQT36" s="27"/>
      <c r="OQU36" s="28"/>
      <c r="OQV36" s="28"/>
      <c r="OQW36" s="28"/>
      <c r="OQX36" s="28"/>
      <c r="OQY36" s="7"/>
      <c r="OQZ36" s="7"/>
      <c r="ORA36" s="6"/>
      <c r="ORB36" s="6"/>
      <c r="ORC36" s="27"/>
      <c r="ORD36" s="27"/>
      <c r="ORE36" s="27"/>
      <c r="ORF36" s="27"/>
      <c r="ORG36" s="28"/>
      <c r="ORH36" s="28"/>
      <c r="ORI36" s="28"/>
      <c r="ORJ36" s="28"/>
      <c r="ORK36" s="7"/>
      <c r="ORL36" s="7"/>
      <c r="ORM36" s="6"/>
      <c r="ORN36" s="6"/>
      <c r="ORO36" s="27"/>
      <c r="ORP36" s="27"/>
      <c r="ORQ36" s="27"/>
      <c r="ORR36" s="27"/>
      <c r="ORS36" s="28"/>
      <c r="ORT36" s="28"/>
      <c r="ORU36" s="28"/>
      <c r="ORV36" s="28"/>
      <c r="ORW36" s="7"/>
      <c r="ORX36" s="7"/>
      <c r="ORY36" s="6"/>
      <c r="ORZ36" s="6"/>
      <c r="OSA36" s="27"/>
      <c r="OSB36" s="27"/>
      <c r="OSC36" s="27"/>
      <c r="OSD36" s="27"/>
      <c r="OSE36" s="28"/>
      <c r="OSF36" s="28"/>
      <c r="OSG36" s="28"/>
      <c r="OSH36" s="28"/>
      <c r="OSI36" s="7"/>
      <c r="OSJ36" s="7"/>
      <c r="OSK36" s="6"/>
      <c r="OSL36" s="6"/>
      <c r="OSM36" s="27"/>
      <c r="OSN36" s="27"/>
      <c r="OSO36" s="27"/>
      <c r="OSP36" s="27"/>
      <c r="OSQ36" s="28"/>
      <c r="OSR36" s="28"/>
      <c r="OSS36" s="28"/>
      <c r="OST36" s="28"/>
      <c r="OSU36" s="7"/>
      <c r="OSV36" s="7"/>
      <c r="OSW36" s="6"/>
      <c r="OSX36" s="6"/>
      <c r="OSY36" s="27"/>
      <c r="OSZ36" s="27"/>
      <c r="OTA36" s="27"/>
      <c r="OTB36" s="27"/>
      <c r="OTC36" s="28"/>
      <c r="OTD36" s="28"/>
      <c r="OTE36" s="28"/>
      <c r="OTF36" s="28"/>
      <c r="OTG36" s="7"/>
      <c r="OTH36" s="7"/>
      <c r="OTI36" s="6"/>
      <c r="OTJ36" s="6"/>
      <c r="OTK36" s="27"/>
      <c r="OTL36" s="27"/>
      <c r="OTM36" s="27"/>
      <c r="OTN36" s="27"/>
      <c r="OTO36" s="28"/>
      <c r="OTP36" s="28"/>
      <c r="OTQ36" s="28"/>
      <c r="OTR36" s="28"/>
      <c r="OTS36" s="7"/>
      <c r="OTT36" s="7"/>
      <c r="OTU36" s="6"/>
      <c r="OTV36" s="6"/>
      <c r="OTW36" s="27"/>
      <c r="OTX36" s="27"/>
      <c r="OTY36" s="27"/>
      <c r="OTZ36" s="27"/>
      <c r="OUA36" s="28"/>
      <c r="OUB36" s="28"/>
      <c r="OUC36" s="28"/>
      <c r="OUD36" s="28"/>
      <c r="OUE36" s="7"/>
      <c r="OUF36" s="7"/>
      <c r="OUG36" s="6"/>
      <c r="OUH36" s="6"/>
      <c r="OUI36" s="27"/>
      <c r="OUJ36" s="27"/>
      <c r="OUK36" s="27"/>
      <c r="OUL36" s="27"/>
      <c r="OUM36" s="28"/>
      <c r="OUN36" s="28"/>
      <c r="OUO36" s="28"/>
      <c r="OUP36" s="28"/>
      <c r="OUQ36" s="7"/>
      <c r="OUR36" s="7"/>
      <c r="OUS36" s="6"/>
      <c r="OUT36" s="6"/>
      <c r="OUU36" s="27"/>
      <c r="OUV36" s="27"/>
      <c r="OUW36" s="27"/>
      <c r="OUX36" s="27"/>
      <c r="OUY36" s="28"/>
      <c r="OUZ36" s="28"/>
      <c r="OVA36" s="28"/>
      <c r="OVB36" s="28"/>
      <c r="OVC36" s="7"/>
      <c r="OVD36" s="7"/>
      <c r="OVE36" s="6"/>
      <c r="OVF36" s="6"/>
      <c r="OVG36" s="27"/>
      <c r="OVH36" s="27"/>
      <c r="OVI36" s="27"/>
      <c r="OVJ36" s="27"/>
      <c r="OVK36" s="28"/>
      <c r="OVL36" s="28"/>
      <c r="OVM36" s="28"/>
      <c r="OVN36" s="28"/>
      <c r="OVO36" s="7"/>
      <c r="OVP36" s="7"/>
      <c r="OVQ36" s="6"/>
      <c r="OVR36" s="6"/>
      <c r="OVS36" s="27"/>
      <c r="OVT36" s="27"/>
      <c r="OVU36" s="27"/>
      <c r="OVV36" s="27"/>
      <c r="OVW36" s="28"/>
      <c r="OVX36" s="28"/>
      <c r="OVY36" s="28"/>
      <c r="OVZ36" s="28"/>
      <c r="OWA36" s="7"/>
      <c r="OWB36" s="7"/>
      <c r="OWC36" s="6"/>
      <c r="OWD36" s="6"/>
      <c r="OWE36" s="27"/>
      <c r="OWF36" s="27"/>
      <c r="OWG36" s="27"/>
      <c r="OWH36" s="27"/>
      <c r="OWI36" s="28"/>
      <c r="OWJ36" s="28"/>
      <c r="OWK36" s="28"/>
      <c r="OWL36" s="28"/>
      <c r="OWM36" s="7"/>
      <c r="OWN36" s="7"/>
      <c r="OWO36" s="6"/>
      <c r="OWP36" s="6"/>
      <c r="OWQ36" s="27"/>
      <c r="OWR36" s="27"/>
      <c r="OWS36" s="27"/>
      <c r="OWT36" s="27"/>
      <c r="OWU36" s="28"/>
      <c r="OWV36" s="28"/>
      <c r="OWW36" s="28"/>
      <c r="OWX36" s="28"/>
      <c r="OWY36" s="7"/>
      <c r="OWZ36" s="7"/>
      <c r="OXA36" s="6"/>
      <c r="OXB36" s="6"/>
      <c r="OXC36" s="27"/>
      <c r="OXD36" s="27"/>
      <c r="OXE36" s="27"/>
      <c r="OXF36" s="27"/>
      <c r="OXG36" s="28"/>
      <c r="OXH36" s="28"/>
      <c r="OXI36" s="28"/>
      <c r="OXJ36" s="28"/>
      <c r="OXK36" s="7"/>
      <c r="OXL36" s="7"/>
      <c r="OXM36" s="6"/>
      <c r="OXN36" s="6"/>
      <c r="OXO36" s="27"/>
      <c r="OXP36" s="27"/>
      <c r="OXQ36" s="27"/>
      <c r="OXR36" s="27"/>
      <c r="OXS36" s="28"/>
      <c r="OXT36" s="28"/>
      <c r="OXU36" s="28"/>
      <c r="OXV36" s="28"/>
      <c r="OXW36" s="7"/>
      <c r="OXX36" s="7"/>
      <c r="OXY36" s="6"/>
      <c r="OXZ36" s="6"/>
      <c r="OYA36" s="27"/>
      <c r="OYB36" s="27"/>
      <c r="OYC36" s="27"/>
      <c r="OYD36" s="27"/>
      <c r="OYE36" s="28"/>
      <c r="OYF36" s="28"/>
      <c r="OYG36" s="28"/>
      <c r="OYH36" s="28"/>
      <c r="OYI36" s="7"/>
      <c r="OYJ36" s="7"/>
      <c r="OYK36" s="6"/>
      <c r="OYL36" s="6"/>
      <c r="OYM36" s="27"/>
      <c r="OYN36" s="27"/>
      <c r="OYO36" s="27"/>
      <c r="OYP36" s="27"/>
      <c r="OYQ36" s="28"/>
      <c r="OYR36" s="28"/>
      <c r="OYS36" s="28"/>
      <c r="OYT36" s="28"/>
      <c r="OYU36" s="7"/>
      <c r="OYV36" s="7"/>
      <c r="OYW36" s="6"/>
      <c r="OYX36" s="6"/>
      <c r="OYY36" s="27"/>
      <c r="OYZ36" s="27"/>
      <c r="OZA36" s="27"/>
      <c r="OZB36" s="27"/>
      <c r="OZC36" s="28"/>
      <c r="OZD36" s="28"/>
      <c r="OZE36" s="28"/>
      <c r="OZF36" s="28"/>
      <c r="OZG36" s="7"/>
      <c r="OZH36" s="7"/>
      <c r="OZI36" s="6"/>
      <c r="OZJ36" s="6"/>
      <c r="OZK36" s="27"/>
      <c r="OZL36" s="27"/>
      <c r="OZM36" s="27"/>
      <c r="OZN36" s="27"/>
      <c r="OZO36" s="28"/>
      <c r="OZP36" s="28"/>
      <c r="OZQ36" s="28"/>
      <c r="OZR36" s="28"/>
      <c r="OZS36" s="7"/>
      <c r="OZT36" s="7"/>
      <c r="OZU36" s="6"/>
      <c r="OZV36" s="6"/>
      <c r="OZW36" s="27"/>
      <c r="OZX36" s="27"/>
      <c r="OZY36" s="27"/>
      <c r="OZZ36" s="27"/>
      <c r="PAA36" s="28"/>
      <c r="PAB36" s="28"/>
      <c r="PAC36" s="28"/>
      <c r="PAD36" s="28"/>
      <c r="PAE36" s="7"/>
      <c r="PAF36" s="7"/>
      <c r="PAG36" s="6"/>
      <c r="PAH36" s="6"/>
      <c r="PAI36" s="27"/>
      <c r="PAJ36" s="27"/>
      <c r="PAK36" s="27"/>
      <c r="PAL36" s="27"/>
      <c r="PAM36" s="28"/>
      <c r="PAN36" s="28"/>
      <c r="PAO36" s="28"/>
      <c r="PAP36" s="28"/>
      <c r="PAQ36" s="7"/>
      <c r="PAR36" s="7"/>
      <c r="PAS36" s="6"/>
      <c r="PAT36" s="6"/>
      <c r="PAU36" s="27"/>
      <c r="PAV36" s="27"/>
      <c r="PAW36" s="27"/>
      <c r="PAX36" s="27"/>
      <c r="PAY36" s="28"/>
      <c r="PAZ36" s="28"/>
      <c r="PBA36" s="28"/>
      <c r="PBB36" s="28"/>
      <c r="PBC36" s="7"/>
      <c r="PBD36" s="7"/>
      <c r="PBE36" s="6"/>
      <c r="PBF36" s="6"/>
      <c r="PBG36" s="27"/>
      <c r="PBH36" s="27"/>
      <c r="PBI36" s="27"/>
      <c r="PBJ36" s="27"/>
      <c r="PBK36" s="28"/>
      <c r="PBL36" s="28"/>
      <c r="PBM36" s="28"/>
      <c r="PBN36" s="28"/>
      <c r="PBO36" s="7"/>
      <c r="PBP36" s="7"/>
      <c r="PBQ36" s="6"/>
      <c r="PBR36" s="6"/>
      <c r="PBS36" s="27"/>
      <c r="PBT36" s="27"/>
      <c r="PBU36" s="27"/>
      <c r="PBV36" s="27"/>
      <c r="PBW36" s="28"/>
      <c r="PBX36" s="28"/>
      <c r="PBY36" s="28"/>
      <c r="PBZ36" s="28"/>
      <c r="PCA36" s="7"/>
      <c r="PCB36" s="7"/>
      <c r="PCC36" s="6"/>
      <c r="PCD36" s="6"/>
      <c r="PCE36" s="27"/>
      <c r="PCF36" s="27"/>
      <c r="PCG36" s="27"/>
      <c r="PCH36" s="27"/>
      <c r="PCI36" s="28"/>
      <c r="PCJ36" s="28"/>
      <c r="PCK36" s="28"/>
      <c r="PCL36" s="28"/>
      <c r="PCM36" s="7"/>
      <c r="PCN36" s="7"/>
      <c r="PCO36" s="6"/>
      <c r="PCP36" s="6"/>
      <c r="PCQ36" s="27"/>
      <c r="PCR36" s="27"/>
      <c r="PCS36" s="27"/>
      <c r="PCT36" s="27"/>
      <c r="PCU36" s="28"/>
      <c r="PCV36" s="28"/>
      <c r="PCW36" s="28"/>
      <c r="PCX36" s="28"/>
      <c r="PCY36" s="7"/>
      <c r="PCZ36" s="7"/>
      <c r="PDA36" s="6"/>
      <c r="PDB36" s="6"/>
      <c r="PDC36" s="27"/>
      <c r="PDD36" s="27"/>
      <c r="PDE36" s="27"/>
      <c r="PDF36" s="27"/>
      <c r="PDG36" s="28"/>
      <c r="PDH36" s="28"/>
      <c r="PDI36" s="28"/>
      <c r="PDJ36" s="28"/>
      <c r="PDK36" s="7"/>
      <c r="PDL36" s="7"/>
      <c r="PDM36" s="6"/>
      <c r="PDN36" s="6"/>
      <c r="PDO36" s="27"/>
      <c r="PDP36" s="27"/>
      <c r="PDQ36" s="27"/>
      <c r="PDR36" s="27"/>
      <c r="PDS36" s="28"/>
      <c r="PDT36" s="28"/>
      <c r="PDU36" s="28"/>
      <c r="PDV36" s="28"/>
      <c r="PDW36" s="7"/>
      <c r="PDX36" s="7"/>
      <c r="PDY36" s="6"/>
      <c r="PDZ36" s="6"/>
      <c r="PEA36" s="27"/>
      <c r="PEB36" s="27"/>
      <c r="PEC36" s="27"/>
      <c r="PED36" s="27"/>
      <c r="PEE36" s="28"/>
      <c r="PEF36" s="28"/>
      <c r="PEG36" s="28"/>
      <c r="PEH36" s="28"/>
      <c r="PEI36" s="7"/>
      <c r="PEJ36" s="7"/>
      <c r="PEK36" s="6"/>
      <c r="PEL36" s="6"/>
      <c r="PEM36" s="27"/>
      <c r="PEN36" s="27"/>
      <c r="PEO36" s="27"/>
      <c r="PEP36" s="27"/>
      <c r="PEQ36" s="28"/>
      <c r="PER36" s="28"/>
      <c r="PES36" s="28"/>
      <c r="PET36" s="28"/>
      <c r="PEU36" s="7"/>
      <c r="PEV36" s="7"/>
      <c r="PEW36" s="6"/>
      <c r="PEX36" s="6"/>
      <c r="PEY36" s="27"/>
      <c r="PEZ36" s="27"/>
      <c r="PFA36" s="27"/>
      <c r="PFB36" s="27"/>
      <c r="PFC36" s="28"/>
      <c r="PFD36" s="28"/>
      <c r="PFE36" s="28"/>
      <c r="PFF36" s="28"/>
      <c r="PFG36" s="7"/>
      <c r="PFH36" s="7"/>
      <c r="PFI36" s="6"/>
      <c r="PFJ36" s="6"/>
      <c r="PFK36" s="27"/>
      <c r="PFL36" s="27"/>
      <c r="PFM36" s="27"/>
      <c r="PFN36" s="27"/>
      <c r="PFO36" s="28"/>
      <c r="PFP36" s="28"/>
      <c r="PFQ36" s="28"/>
      <c r="PFR36" s="28"/>
      <c r="PFS36" s="7"/>
      <c r="PFT36" s="7"/>
      <c r="PFU36" s="6"/>
      <c r="PFV36" s="6"/>
      <c r="PFW36" s="27"/>
      <c r="PFX36" s="27"/>
      <c r="PFY36" s="27"/>
      <c r="PFZ36" s="27"/>
      <c r="PGA36" s="28"/>
      <c r="PGB36" s="28"/>
      <c r="PGC36" s="28"/>
      <c r="PGD36" s="28"/>
      <c r="PGE36" s="7"/>
      <c r="PGF36" s="7"/>
      <c r="PGG36" s="6"/>
      <c r="PGH36" s="6"/>
      <c r="PGI36" s="27"/>
      <c r="PGJ36" s="27"/>
      <c r="PGK36" s="27"/>
      <c r="PGL36" s="27"/>
      <c r="PGM36" s="28"/>
      <c r="PGN36" s="28"/>
      <c r="PGO36" s="28"/>
      <c r="PGP36" s="28"/>
      <c r="PGQ36" s="7"/>
      <c r="PGR36" s="7"/>
      <c r="PGS36" s="6"/>
      <c r="PGT36" s="6"/>
      <c r="PGU36" s="27"/>
      <c r="PGV36" s="27"/>
      <c r="PGW36" s="27"/>
      <c r="PGX36" s="27"/>
      <c r="PGY36" s="28"/>
      <c r="PGZ36" s="28"/>
      <c r="PHA36" s="28"/>
      <c r="PHB36" s="28"/>
      <c r="PHC36" s="7"/>
      <c r="PHD36" s="7"/>
      <c r="PHE36" s="6"/>
      <c r="PHF36" s="6"/>
      <c r="PHG36" s="27"/>
      <c r="PHH36" s="27"/>
      <c r="PHI36" s="27"/>
      <c r="PHJ36" s="27"/>
      <c r="PHK36" s="28"/>
      <c r="PHL36" s="28"/>
      <c r="PHM36" s="28"/>
      <c r="PHN36" s="28"/>
      <c r="PHO36" s="7"/>
      <c r="PHP36" s="7"/>
      <c r="PHQ36" s="6"/>
      <c r="PHR36" s="6"/>
      <c r="PHS36" s="27"/>
      <c r="PHT36" s="27"/>
      <c r="PHU36" s="27"/>
      <c r="PHV36" s="27"/>
      <c r="PHW36" s="28"/>
      <c r="PHX36" s="28"/>
      <c r="PHY36" s="28"/>
      <c r="PHZ36" s="28"/>
      <c r="PIA36" s="7"/>
      <c r="PIB36" s="7"/>
      <c r="PIC36" s="6"/>
      <c r="PID36" s="6"/>
      <c r="PIE36" s="27"/>
      <c r="PIF36" s="27"/>
      <c r="PIG36" s="27"/>
      <c r="PIH36" s="27"/>
      <c r="PII36" s="28"/>
      <c r="PIJ36" s="28"/>
      <c r="PIK36" s="28"/>
      <c r="PIL36" s="28"/>
      <c r="PIM36" s="7"/>
      <c r="PIN36" s="7"/>
      <c r="PIO36" s="6"/>
      <c r="PIP36" s="6"/>
      <c r="PIQ36" s="27"/>
      <c r="PIR36" s="27"/>
      <c r="PIS36" s="27"/>
      <c r="PIT36" s="27"/>
      <c r="PIU36" s="28"/>
      <c r="PIV36" s="28"/>
      <c r="PIW36" s="28"/>
      <c r="PIX36" s="28"/>
      <c r="PIY36" s="7"/>
      <c r="PIZ36" s="7"/>
      <c r="PJA36" s="6"/>
      <c r="PJB36" s="6"/>
      <c r="PJC36" s="27"/>
      <c r="PJD36" s="27"/>
      <c r="PJE36" s="27"/>
      <c r="PJF36" s="27"/>
      <c r="PJG36" s="28"/>
      <c r="PJH36" s="28"/>
      <c r="PJI36" s="28"/>
      <c r="PJJ36" s="28"/>
      <c r="PJK36" s="7"/>
      <c r="PJL36" s="7"/>
      <c r="PJM36" s="6"/>
      <c r="PJN36" s="6"/>
      <c r="PJO36" s="27"/>
      <c r="PJP36" s="27"/>
      <c r="PJQ36" s="27"/>
      <c r="PJR36" s="27"/>
      <c r="PJS36" s="28"/>
      <c r="PJT36" s="28"/>
      <c r="PJU36" s="28"/>
      <c r="PJV36" s="28"/>
      <c r="PJW36" s="7"/>
      <c r="PJX36" s="7"/>
      <c r="PJY36" s="6"/>
      <c r="PJZ36" s="6"/>
      <c r="PKA36" s="27"/>
      <c r="PKB36" s="27"/>
      <c r="PKC36" s="27"/>
      <c r="PKD36" s="27"/>
      <c r="PKE36" s="28"/>
      <c r="PKF36" s="28"/>
      <c r="PKG36" s="28"/>
      <c r="PKH36" s="28"/>
      <c r="PKI36" s="7"/>
      <c r="PKJ36" s="7"/>
      <c r="PKK36" s="6"/>
      <c r="PKL36" s="6"/>
      <c r="PKM36" s="27"/>
      <c r="PKN36" s="27"/>
      <c r="PKO36" s="27"/>
      <c r="PKP36" s="27"/>
      <c r="PKQ36" s="28"/>
      <c r="PKR36" s="28"/>
      <c r="PKS36" s="28"/>
      <c r="PKT36" s="28"/>
      <c r="PKU36" s="7"/>
      <c r="PKV36" s="7"/>
      <c r="PKW36" s="6"/>
      <c r="PKX36" s="6"/>
      <c r="PKY36" s="27"/>
      <c r="PKZ36" s="27"/>
      <c r="PLA36" s="27"/>
      <c r="PLB36" s="27"/>
      <c r="PLC36" s="28"/>
      <c r="PLD36" s="28"/>
      <c r="PLE36" s="28"/>
      <c r="PLF36" s="28"/>
      <c r="PLG36" s="7"/>
      <c r="PLH36" s="7"/>
      <c r="PLI36" s="6"/>
      <c r="PLJ36" s="6"/>
      <c r="PLK36" s="27"/>
      <c r="PLL36" s="27"/>
      <c r="PLM36" s="27"/>
      <c r="PLN36" s="27"/>
      <c r="PLO36" s="28"/>
      <c r="PLP36" s="28"/>
      <c r="PLQ36" s="28"/>
      <c r="PLR36" s="28"/>
      <c r="PLS36" s="7"/>
      <c r="PLT36" s="7"/>
      <c r="PLU36" s="6"/>
      <c r="PLV36" s="6"/>
      <c r="PLW36" s="27"/>
      <c r="PLX36" s="27"/>
      <c r="PLY36" s="27"/>
      <c r="PLZ36" s="27"/>
      <c r="PMA36" s="28"/>
      <c r="PMB36" s="28"/>
      <c r="PMC36" s="28"/>
      <c r="PMD36" s="28"/>
      <c r="PME36" s="7"/>
      <c r="PMF36" s="7"/>
      <c r="PMG36" s="6"/>
      <c r="PMH36" s="6"/>
      <c r="PMI36" s="27"/>
      <c r="PMJ36" s="27"/>
      <c r="PMK36" s="27"/>
      <c r="PML36" s="27"/>
      <c r="PMM36" s="28"/>
      <c r="PMN36" s="28"/>
      <c r="PMO36" s="28"/>
      <c r="PMP36" s="28"/>
      <c r="PMQ36" s="7"/>
      <c r="PMR36" s="7"/>
      <c r="PMS36" s="6"/>
      <c r="PMT36" s="6"/>
      <c r="PMU36" s="27"/>
      <c r="PMV36" s="27"/>
      <c r="PMW36" s="27"/>
      <c r="PMX36" s="27"/>
      <c r="PMY36" s="28"/>
      <c r="PMZ36" s="28"/>
      <c r="PNA36" s="28"/>
      <c r="PNB36" s="28"/>
      <c r="PNC36" s="7"/>
      <c r="PND36" s="7"/>
      <c r="PNE36" s="6"/>
      <c r="PNF36" s="6"/>
      <c r="PNG36" s="27"/>
      <c r="PNH36" s="27"/>
      <c r="PNI36" s="27"/>
      <c r="PNJ36" s="27"/>
      <c r="PNK36" s="28"/>
      <c r="PNL36" s="28"/>
      <c r="PNM36" s="28"/>
      <c r="PNN36" s="28"/>
      <c r="PNO36" s="7"/>
      <c r="PNP36" s="7"/>
      <c r="PNQ36" s="6"/>
      <c r="PNR36" s="6"/>
      <c r="PNS36" s="27"/>
      <c r="PNT36" s="27"/>
      <c r="PNU36" s="27"/>
      <c r="PNV36" s="27"/>
      <c r="PNW36" s="28"/>
      <c r="PNX36" s="28"/>
      <c r="PNY36" s="28"/>
      <c r="PNZ36" s="28"/>
      <c r="POA36" s="7"/>
      <c r="POB36" s="7"/>
      <c r="POC36" s="6"/>
      <c r="POD36" s="6"/>
      <c r="POE36" s="27"/>
      <c r="POF36" s="27"/>
      <c r="POG36" s="27"/>
      <c r="POH36" s="27"/>
      <c r="POI36" s="28"/>
      <c r="POJ36" s="28"/>
      <c r="POK36" s="28"/>
      <c r="POL36" s="28"/>
      <c r="POM36" s="7"/>
      <c r="PON36" s="7"/>
      <c r="POO36" s="6"/>
      <c r="POP36" s="6"/>
      <c r="POQ36" s="27"/>
      <c r="POR36" s="27"/>
      <c r="POS36" s="27"/>
      <c r="POT36" s="27"/>
      <c r="POU36" s="28"/>
      <c r="POV36" s="28"/>
      <c r="POW36" s="28"/>
      <c r="POX36" s="28"/>
      <c r="POY36" s="7"/>
      <c r="POZ36" s="7"/>
      <c r="PPA36" s="6"/>
      <c r="PPB36" s="6"/>
      <c r="PPC36" s="27"/>
      <c r="PPD36" s="27"/>
      <c r="PPE36" s="27"/>
      <c r="PPF36" s="27"/>
      <c r="PPG36" s="28"/>
      <c r="PPH36" s="28"/>
      <c r="PPI36" s="28"/>
      <c r="PPJ36" s="28"/>
      <c r="PPK36" s="7"/>
      <c r="PPL36" s="7"/>
      <c r="PPM36" s="6"/>
      <c r="PPN36" s="6"/>
      <c r="PPO36" s="27"/>
      <c r="PPP36" s="27"/>
      <c r="PPQ36" s="27"/>
      <c r="PPR36" s="27"/>
      <c r="PPS36" s="28"/>
      <c r="PPT36" s="28"/>
      <c r="PPU36" s="28"/>
      <c r="PPV36" s="28"/>
      <c r="PPW36" s="7"/>
      <c r="PPX36" s="7"/>
      <c r="PPY36" s="6"/>
      <c r="PPZ36" s="6"/>
      <c r="PQA36" s="27"/>
      <c r="PQB36" s="27"/>
      <c r="PQC36" s="27"/>
      <c r="PQD36" s="27"/>
      <c r="PQE36" s="28"/>
      <c r="PQF36" s="28"/>
      <c r="PQG36" s="28"/>
      <c r="PQH36" s="28"/>
      <c r="PQI36" s="7"/>
      <c r="PQJ36" s="7"/>
      <c r="PQK36" s="6"/>
      <c r="PQL36" s="6"/>
      <c r="PQM36" s="27"/>
      <c r="PQN36" s="27"/>
      <c r="PQO36" s="27"/>
      <c r="PQP36" s="27"/>
      <c r="PQQ36" s="28"/>
      <c r="PQR36" s="28"/>
      <c r="PQS36" s="28"/>
      <c r="PQT36" s="28"/>
      <c r="PQU36" s="7"/>
      <c r="PQV36" s="7"/>
      <c r="PQW36" s="6"/>
      <c r="PQX36" s="6"/>
      <c r="PQY36" s="27"/>
      <c r="PQZ36" s="27"/>
      <c r="PRA36" s="27"/>
      <c r="PRB36" s="27"/>
      <c r="PRC36" s="28"/>
      <c r="PRD36" s="28"/>
      <c r="PRE36" s="28"/>
      <c r="PRF36" s="28"/>
      <c r="PRG36" s="7"/>
      <c r="PRH36" s="7"/>
      <c r="PRI36" s="6"/>
      <c r="PRJ36" s="6"/>
      <c r="PRK36" s="27"/>
      <c r="PRL36" s="27"/>
      <c r="PRM36" s="27"/>
      <c r="PRN36" s="27"/>
      <c r="PRO36" s="28"/>
      <c r="PRP36" s="28"/>
      <c r="PRQ36" s="28"/>
      <c r="PRR36" s="28"/>
      <c r="PRS36" s="7"/>
      <c r="PRT36" s="7"/>
      <c r="PRU36" s="6"/>
      <c r="PRV36" s="6"/>
      <c r="PRW36" s="27"/>
      <c r="PRX36" s="27"/>
      <c r="PRY36" s="27"/>
      <c r="PRZ36" s="27"/>
      <c r="PSA36" s="28"/>
      <c r="PSB36" s="28"/>
      <c r="PSC36" s="28"/>
      <c r="PSD36" s="28"/>
      <c r="PSE36" s="7"/>
      <c r="PSF36" s="7"/>
      <c r="PSG36" s="6"/>
      <c r="PSH36" s="6"/>
      <c r="PSI36" s="27"/>
      <c r="PSJ36" s="27"/>
      <c r="PSK36" s="27"/>
      <c r="PSL36" s="27"/>
      <c r="PSM36" s="28"/>
      <c r="PSN36" s="28"/>
      <c r="PSO36" s="28"/>
      <c r="PSP36" s="28"/>
      <c r="PSQ36" s="7"/>
      <c r="PSR36" s="7"/>
      <c r="PSS36" s="6"/>
      <c r="PST36" s="6"/>
      <c r="PSU36" s="27"/>
      <c r="PSV36" s="27"/>
      <c r="PSW36" s="27"/>
      <c r="PSX36" s="27"/>
      <c r="PSY36" s="28"/>
      <c r="PSZ36" s="28"/>
      <c r="PTA36" s="28"/>
      <c r="PTB36" s="28"/>
      <c r="PTC36" s="7"/>
      <c r="PTD36" s="7"/>
      <c r="PTE36" s="6"/>
      <c r="PTF36" s="6"/>
      <c r="PTG36" s="27"/>
      <c r="PTH36" s="27"/>
      <c r="PTI36" s="27"/>
      <c r="PTJ36" s="27"/>
      <c r="PTK36" s="28"/>
      <c r="PTL36" s="28"/>
      <c r="PTM36" s="28"/>
      <c r="PTN36" s="28"/>
      <c r="PTO36" s="7"/>
      <c r="PTP36" s="7"/>
      <c r="PTQ36" s="6"/>
      <c r="PTR36" s="6"/>
      <c r="PTS36" s="27"/>
      <c r="PTT36" s="27"/>
      <c r="PTU36" s="27"/>
      <c r="PTV36" s="27"/>
      <c r="PTW36" s="28"/>
      <c r="PTX36" s="28"/>
      <c r="PTY36" s="28"/>
      <c r="PTZ36" s="28"/>
      <c r="PUA36" s="7"/>
      <c r="PUB36" s="7"/>
      <c r="PUC36" s="6"/>
      <c r="PUD36" s="6"/>
      <c r="PUE36" s="27"/>
      <c r="PUF36" s="27"/>
      <c r="PUG36" s="27"/>
      <c r="PUH36" s="27"/>
      <c r="PUI36" s="28"/>
      <c r="PUJ36" s="28"/>
      <c r="PUK36" s="28"/>
      <c r="PUL36" s="28"/>
      <c r="PUM36" s="7"/>
      <c r="PUN36" s="7"/>
      <c r="PUO36" s="6"/>
      <c r="PUP36" s="6"/>
      <c r="PUQ36" s="27"/>
      <c r="PUR36" s="27"/>
      <c r="PUS36" s="27"/>
      <c r="PUT36" s="27"/>
      <c r="PUU36" s="28"/>
      <c r="PUV36" s="28"/>
      <c r="PUW36" s="28"/>
      <c r="PUX36" s="28"/>
      <c r="PUY36" s="7"/>
      <c r="PUZ36" s="7"/>
      <c r="PVA36" s="6"/>
      <c r="PVB36" s="6"/>
      <c r="PVC36" s="27"/>
      <c r="PVD36" s="27"/>
      <c r="PVE36" s="27"/>
      <c r="PVF36" s="27"/>
      <c r="PVG36" s="28"/>
      <c r="PVH36" s="28"/>
      <c r="PVI36" s="28"/>
      <c r="PVJ36" s="28"/>
      <c r="PVK36" s="7"/>
      <c r="PVL36" s="7"/>
      <c r="PVM36" s="6"/>
      <c r="PVN36" s="6"/>
      <c r="PVO36" s="27"/>
      <c r="PVP36" s="27"/>
      <c r="PVQ36" s="27"/>
      <c r="PVR36" s="27"/>
      <c r="PVS36" s="28"/>
      <c r="PVT36" s="28"/>
      <c r="PVU36" s="28"/>
      <c r="PVV36" s="28"/>
      <c r="PVW36" s="7"/>
      <c r="PVX36" s="7"/>
      <c r="PVY36" s="6"/>
      <c r="PVZ36" s="6"/>
      <c r="PWA36" s="27"/>
      <c r="PWB36" s="27"/>
      <c r="PWC36" s="27"/>
      <c r="PWD36" s="27"/>
      <c r="PWE36" s="28"/>
      <c r="PWF36" s="28"/>
      <c r="PWG36" s="28"/>
      <c r="PWH36" s="28"/>
      <c r="PWI36" s="7"/>
      <c r="PWJ36" s="7"/>
      <c r="PWK36" s="6"/>
      <c r="PWL36" s="6"/>
      <c r="PWM36" s="27"/>
      <c r="PWN36" s="27"/>
      <c r="PWO36" s="27"/>
      <c r="PWP36" s="27"/>
      <c r="PWQ36" s="28"/>
      <c r="PWR36" s="28"/>
      <c r="PWS36" s="28"/>
      <c r="PWT36" s="28"/>
      <c r="PWU36" s="7"/>
      <c r="PWV36" s="7"/>
      <c r="PWW36" s="6"/>
      <c r="PWX36" s="6"/>
      <c r="PWY36" s="27"/>
      <c r="PWZ36" s="27"/>
      <c r="PXA36" s="27"/>
      <c r="PXB36" s="27"/>
      <c r="PXC36" s="28"/>
      <c r="PXD36" s="28"/>
      <c r="PXE36" s="28"/>
      <c r="PXF36" s="28"/>
      <c r="PXG36" s="7"/>
      <c r="PXH36" s="7"/>
      <c r="PXI36" s="6"/>
      <c r="PXJ36" s="6"/>
      <c r="PXK36" s="27"/>
      <c r="PXL36" s="27"/>
      <c r="PXM36" s="27"/>
      <c r="PXN36" s="27"/>
      <c r="PXO36" s="28"/>
      <c r="PXP36" s="28"/>
      <c r="PXQ36" s="28"/>
      <c r="PXR36" s="28"/>
      <c r="PXS36" s="7"/>
      <c r="PXT36" s="7"/>
      <c r="PXU36" s="6"/>
      <c r="PXV36" s="6"/>
      <c r="PXW36" s="27"/>
      <c r="PXX36" s="27"/>
      <c r="PXY36" s="27"/>
      <c r="PXZ36" s="27"/>
      <c r="PYA36" s="28"/>
      <c r="PYB36" s="28"/>
      <c r="PYC36" s="28"/>
      <c r="PYD36" s="28"/>
      <c r="PYE36" s="7"/>
      <c r="PYF36" s="7"/>
      <c r="PYG36" s="6"/>
      <c r="PYH36" s="6"/>
      <c r="PYI36" s="27"/>
      <c r="PYJ36" s="27"/>
      <c r="PYK36" s="27"/>
      <c r="PYL36" s="27"/>
      <c r="PYM36" s="28"/>
      <c r="PYN36" s="28"/>
      <c r="PYO36" s="28"/>
      <c r="PYP36" s="28"/>
      <c r="PYQ36" s="7"/>
      <c r="PYR36" s="7"/>
      <c r="PYS36" s="6"/>
      <c r="PYT36" s="6"/>
      <c r="PYU36" s="27"/>
      <c r="PYV36" s="27"/>
      <c r="PYW36" s="27"/>
      <c r="PYX36" s="27"/>
      <c r="PYY36" s="28"/>
      <c r="PYZ36" s="28"/>
      <c r="PZA36" s="28"/>
      <c r="PZB36" s="28"/>
      <c r="PZC36" s="7"/>
      <c r="PZD36" s="7"/>
      <c r="PZE36" s="6"/>
      <c r="PZF36" s="6"/>
      <c r="PZG36" s="27"/>
      <c r="PZH36" s="27"/>
      <c r="PZI36" s="27"/>
      <c r="PZJ36" s="27"/>
      <c r="PZK36" s="28"/>
      <c r="PZL36" s="28"/>
      <c r="PZM36" s="28"/>
      <c r="PZN36" s="28"/>
      <c r="PZO36" s="7"/>
      <c r="PZP36" s="7"/>
      <c r="PZQ36" s="6"/>
      <c r="PZR36" s="6"/>
      <c r="PZS36" s="27"/>
      <c r="PZT36" s="27"/>
      <c r="PZU36" s="27"/>
      <c r="PZV36" s="27"/>
      <c r="PZW36" s="28"/>
      <c r="PZX36" s="28"/>
      <c r="PZY36" s="28"/>
      <c r="PZZ36" s="28"/>
      <c r="QAA36" s="7"/>
      <c r="QAB36" s="7"/>
      <c r="QAC36" s="6"/>
      <c r="QAD36" s="6"/>
      <c r="QAE36" s="27"/>
      <c r="QAF36" s="27"/>
      <c r="QAG36" s="27"/>
      <c r="QAH36" s="27"/>
      <c r="QAI36" s="28"/>
      <c r="QAJ36" s="28"/>
      <c r="QAK36" s="28"/>
      <c r="QAL36" s="28"/>
      <c r="QAM36" s="7"/>
      <c r="QAN36" s="7"/>
      <c r="QAO36" s="6"/>
      <c r="QAP36" s="6"/>
      <c r="QAQ36" s="27"/>
      <c r="QAR36" s="27"/>
      <c r="QAS36" s="27"/>
      <c r="QAT36" s="27"/>
      <c r="QAU36" s="28"/>
      <c r="QAV36" s="28"/>
      <c r="QAW36" s="28"/>
      <c r="QAX36" s="28"/>
      <c r="QAY36" s="7"/>
      <c r="QAZ36" s="7"/>
      <c r="QBA36" s="6"/>
      <c r="QBB36" s="6"/>
      <c r="QBC36" s="27"/>
      <c r="QBD36" s="27"/>
      <c r="QBE36" s="27"/>
      <c r="QBF36" s="27"/>
      <c r="QBG36" s="28"/>
      <c r="QBH36" s="28"/>
      <c r="QBI36" s="28"/>
      <c r="QBJ36" s="28"/>
      <c r="QBK36" s="7"/>
      <c r="QBL36" s="7"/>
      <c r="QBM36" s="6"/>
      <c r="QBN36" s="6"/>
      <c r="QBO36" s="27"/>
      <c r="QBP36" s="27"/>
      <c r="QBQ36" s="27"/>
      <c r="QBR36" s="27"/>
      <c r="QBS36" s="28"/>
      <c r="QBT36" s="28"/>
      <c r="QBU36" s="28"/>
      <c r="QBV36" s="28"/>
      <c r="QBW36" s="7"/>
      <c r="QBX36" s="7"/>
      <c r="QBY36" s="6"/>
      <c r="QBZ36" s="6"/>
      <c r="QCA36" s="27"/>
      <c r="QCB36" s="27"/>
      <c r="QCC36" s="27"/>
      <c r="QCD36" s="27"/>
      <c r="QCE36" s="28"/>
      <c r="QCF36" s="28"/>
      <c r="QCG36" s="28"/>
      <c r="QCH36" s="28"/>
      <c r="QCI36" s="7"/>
      <c r="QCJ36" s="7"/>
      <c r="QCK36" s="6"/>
      <c r="QCL36" s="6"/>
      <c r="QCM36" s="27"/>
      <c r="QCN36" s="27"/>
      <c r="QCO36" s="27"/>
      <c r="QCP36" s="27"/>
      <c r="QCQ36" s="28"/>
      <c r="QCR36" s="28"/>
      <c r="QCS36" s="28"/>
      <c r="QCT36" s="28"/>
      <c r="QCU36" s="7"/>
      <c r="QCV36" s="7"/>
      <c r="QCW36" s="6"/>
      <c r="QCX36" s="6"/>
      <c r="QCY36" s="27"/>
      <c r="QCZ36" s="27"/>
      <c r="QDA36" s="27"/>
      <c r="QDB36" s="27"/>
      <c r="QDC36" s="28"/>
      <c r="QDD36" s="28"/>
      <c r="QDE36" s="28"/>
      <c r="QDF36" s="28"/>
      <c r="QDG36" s="7"/>
      <c r="QDH36" s="7"/>
      <c r="QDI36" s="6"/>
      <c r="QDJ36" s="6"/>
      <c r="QDK36" s="27"/>
      <c r="QDL36" s="27"/>
      <c r="QDM36" s="27"/>
      <c r="QDN36" s="27"/>
      <c r="QDO36" s="28"/>
      <c r="QDP36" s="28"/>
      <c r="QDQ36" s="28"/>
      <c r="QDR36" s="28"/>
      <c r="QDS36" s="7"/>
      <c r="QDT36" s="7"/>
      <c r="QDU36" s="6"/>
      <c r="QDV36" s="6"/>
      <c r="QDW36" s="27"/>
      <c r="QDX36" s="27"/>
      <c r="QDY36" s="27"/>
      <c r="QDZ36" s="27"/>
      <c r="QEA36" s="28"/>
      <c r="QEB36" s="28"/>
      <c r="QEC36" s="28"/>
      <c r="QED36" s="28"/>
      <c r="QEE36" s="7"/>
      <c r="QEF36" s="7"/>
      <c r="QEG36" s="6"/>
      <c r="QEH36" s="6"/>
      <c r="QEI36" s="27"/>
      <c r="QEJ36" s="27"/>
      <c r="QEK36" s="27"/>
      <c r="QEL36" s="27"/>
      <c r="QEM36" s="28"/>
      <c r="QEN36" s="28"/>
      <c r="QEO36" s="28"/>
      <c r="QEP36" s="28"/>
      <c r="QEQ36" s="7"/>
      <c r="QER36" s="7"/>
      <c r="QES36" s="6"/>
      <c r="QET36" s="6"/>
      <c r="QEU36" s="27"/>
      <c r="QEV36" s="27"/>
      <c r="QEW36" s="27"/>
      <c r="QEX36" s="27"/>
      <c r="QEY36" s="28"/>
      <c r="QEZ36" s="28"/>
      <c r="QFA36" s="28"/>
      <c r="QFB36" s="28"/>
      <c r="QFC36" s="7"/>
      <c r="QFD36" s="7"/>
      <c r="QFE36" s="6"/>
      <c r="QFF36" s="6"/>
      <c r="QFG36" s="27"/>
      <c r="QFH36" s="27"/>
      <c r="QFI36" s="27"/>
      <c r="QFJ36" s="27"/>
      <c r="QFK36" s="28"/>
      <c r="QFL36" s="28"/>
      <c r="QFM36" s="28"/>
      <c r="QFN36" s="28"/>
      <c r="QFO36" s="7"/>
      <c r="QFP36" s="7"/>
      <c r="QFQ36" s="6"/>
      <c r="QFR36" s="6"/>
      <c r="QFS36" s="27"/>
      <c r="QFT36" s="27"/>
      <c r="QFU36" s="27"/>
      <c r="QFV36" s="27"/>
      <c r="QFW36" s="28"/>
      <c r="QFX36" s="28"/>
      <c r="QFY36" s="28"/>
      <c r="QFZ36" s="28"/>
      <c r="QGA36" s="7"/>
      <c r="QGB36" s="7"/>
      <c r="QGC36" s="6"/>
      <c r="QGD36" s="6"/>
      <c r="QGE36" s="27"/>
      <c r="QGF36" s="27"/>
      <c r="QGG36" s="27"/>
      <c r="QGH36" s="27"/>
      <c r="QGI36" s="28"/>
      <c r="QGJ36" s="28"/>
      <c r="QGK36" s="28"/>
      <c r="QGL36" s="28"/>
      <c r="QGM36" s="7"/>
      <c r="QGN36" s="7"/>
      <c r="QGO36" s="6"/>
      <c r="QGP36" s="6"/>
      <c r="QGQ36" s="27"/>
      <c r="QGR36" s="27"/>
      <c r="QGS36" s="27"/>
      <c r="QGT36" s="27"/>
      <c r="QGU36" s="28"/>
      <c r="QGV36" s="28"/>
      <c r="QGW36" s="28"/>
      <c r="QGX36" s="28"/>
      <c r="QGY36" s="7"/>
      <c r="QGZ36" s="7"/>
      <c r="QHA36" s="6"/>
      <c r="QHB36" s="6"/>
      <c r="QHC36" s="27"/>
      <c r="QHD36" s="27"/>
      <c r="QHE36" s="27"/>
      <c r="QHF36" s="27"/>
      <c r="QHG36" s="28"/>
      <c r="QHH36" s="28"/>
      <c r="QHI36" s="28"/>
      <c r="QHJ36" s="28"/>
      <c r="QHK36" s="7"/>
      <c r="QHL36" s="7"/>
      <c r="QHM36" s="6"/>
      <c r="QHN36" s="6"/>
      <c r="QHO36" s="27"/>
      <c r="QHP36" s="27"/>
      <c r="QHQ36" s="27"/>
      <c r="QHR36" s="27"/>
      <c r="QHS36" s="28"/>
      <c r="QHT36" s="28"/>
      <c r="QHU36" s="28"/>
      <c r="QHV36" s="28"/>
      <c r="QHW36" s="7"/>
      <c r="QHX36" s="7"/>
      <c r="QHY36" s="6"/>
      <c r="QHZ36" s="6"/>
      <c r="QIA36" s="27"/>
      <c r="QIB36" s="27"/>
      <c r="QIC36" s="27"/>
      <c r="QID36" s="27"/>
      <c r="QIE36" s="28"/>
      <c r="QIF36" s="28"/>
      <c r="QIG36" s="28"/>
      <c r="QIH36" s="28"/>
      <c r="QII36" s="7"/>
      <c r="QIJ36" s="7"/>
      <c r="QIK36" s="6"/>
      <c r="QIL36" s="6"/>
      <c r="QIM36" s="27"/>
      <c r="QIN36" s="27"/>
      <c r="QIO36" s="27"/>
      <c r="QIP36" s="27"/>
      <c r="QIQ36" s="28"/>
      <c r="QIR36" s="28"/>
      <c r="QIS36" s="28"/>
      <c r="QIT36" s="28"/>
      <c r="QIU36" s="7"/>
      <c r="QIV36" s="7"/>
      <c r="QIW36" s="6"/>
      <c r="QIX36" s="6"/>
      <c r="QIY36" s="27"/>
      <c r="QIZ36" s="27"/>
      <c r="QJA36" s="27"/>
      <c r="QJB36" s="27"/>
      <c r="QJC36" s="28"/>
      <c r="QJD36" s="28"/>
      <c r="QJE36" s="28"/>
      <c r="QJF36" s="28"/>
      <c r="QJG36" s="7"/>
      <c r="QJH36" s="7"/>
      <c r="QJI36" s="6"/>
      <c r="QJJ36" s="6"/>
      <c r="QJK36" s="27"/>
      <c r="QJL36" s="27"/>
      <c r="QJM36" s="27"/>
      <c r="QJN36" s="27"/>
      <c r="QJO36" s="28"/>
      <c r="QJP36" s="28"/>
      <c r="QJQ36" s="28"/>
      <c r="QJR36" s="28"/>
      <c r="QJS36" s="7"/>
      <c r="QJT36" s="7"/>
      <c r="QJU36" s="6"/>
      <c r="QJV36" s="6"/>
      <c r="QJW36" s="27"/>
      <c r="QJX36" s="27"/>
      <c r="QJY36" s="27"/>
      <c r="QJZ36" s="27"/>
      <c r="QKA36" s="28"/>
      <c r="QKB36" s="28"/>
      <c r="QKC36" s="28"/>
      <c r="QKD36" s="28"/>
      <c r="QKE36" s="7"/>
      <c r="QKF36" s="7"/>
      <c r="QKG36" s="6"/>
      <c r="QKH36" s="6"/>
      <c r="QKI36" s="27"/>
      <c r="QKJ36" s="27"/>
      <c r="QKK36" s="27"/>
      <c r="QKL36" s="27"/>
      <c r="QKM36" s="28"/>
      <c r="QKN36" s="28"/>
      <c r="QKO36" s="28"/>
      <c r="QKP36" s="28"/>
      <c r="QKQ36" s="7"/>
      <c r="QKR36" s="7"/>
      <c r="QKS36" s="6"/>
      <c r="QKT36" s="6"/>
      <c r="QKU36" s="27"/>
      <c r="QKV36" s="27"/>
      <c r="QKW36" s="27"/>
      <c r="QKX36" s="27"/>
      <c r="QKY36" s="28"/>
      <c r="QKZ36" s="28"/>
      <c r="QLA36" s="28"/>
      <c r="QLB36" s="28"/>
      <c r="QLC36" s="7"/>
      <c r="QLD36" s="7"/>
      <c r="QLE36" s="6"/>
      <c r="QLF36" s="6"/>
      <c r="QLG36" s="27"/>
      <c r="QLH36" s="27"/>
      <c r="QLI36" s="27"/>
      <c r="QLJ36" s="27"/>
      <c r="QLK36" s="28"/>
      <c r="QLL36" s="28"/>
      <c r="QLM36" s="28"/>
      <c r="QLN36" s="28"/>
      <c r="QLO36" s="7"/>
      <c r="QLP36" s="7"/>
      <c r="QLQ36" s="6"/>
      <c r="QLR36" s="6"/>
      <c r="QLS36" s="27"/>
      <c r="QLT36" s="27"/>
      <c r="QLU36" s="27"/>
      <c r="QLV36" s="27"/>
      <c r="QLW36" s="28"/>
      <c r="QLX36" s="28"/>
      <c r="QLY36" s="28"/>
      <c r="QLZ36" s="28"/>
      <c r="QMA36" s="7"/>
      <c r="QMB36" s="7"/>
      <c r="QMC36" s="6"/>
      <c r="QMD36" s="6"/>
      <c r="QME36" s="27"/>
      <c r="QMF36" s="27"/>
      <c r="QMG36" s="27"/>
      <c r="QMH36" s="27"/>
      <c r="QMI36" s="28"/>
      <c r="QMJ36" s="28"/>
      <c r="QMK36" s="28"/>
      <c r="QML36" s="28"/>
      <c r="QMM36" s="7"/>
      <c r="QMN36" s="7"/>
      <c r="QMO36" s="6"/>
      <c r="QMP36" s="6"/>
      <c r="QMQ36" s="27"/>
      <c r="QMR36" s="27"/>
      <c r="QMS36" s="27"/>
      <c r="QMT36" s="27"/>
      <c r="QMU36" s="28"/>
      <c r="QMV36" s="28"/>
      <c r="QMW36" s="28"/>
      <c r="QMX36" s="28"/>
      <c r="QMY36" s="7"/>
      <c r="QMZ36" s="7"/>
      <c r="QNA36" s="6"/>
      <c r="QNB36" s="6"/>
      <c r="QNC36" s="27"/>
      <c r="QND36" s="27"/>
      <c r="QNE36" s="27"/>
      <c r="QNF36" s="27"/>
      <c r="QNG36" s="28"/>
      <c r="QNH36" s="28"/>
      <c r="QNI36" s="28"/>
      <c r="QNJ36" s="28"/>
      <c r="QNK36" s="7"/>
      <c r="QNL36" s="7"/>
      <c r="QNM36" s="6"/>
      <c r="QNN36" s="6"/>
      <c r="QNO36" s="27"/>
      <c r="QNP36" s="27"/>
      <c r="QNQ36" s="27"/>
      <c r="QNR36" s="27"/>
      <c r="QNS36" s="28"/>
      <c r="QNT36" s="28"/>
      <c r="QNU36" s="28"/>
      <c r="QNV36" s="28"/>
      <c r="QNW36" s="7"/>
      <c r="QNX36" s="7"/>
      <c r="QNY36" s="6"/>
      <c r="QNZ36" s="6"/>
      <c r="QOA36" s="27"/>
      <c r="QOB36" s="27"/>
      <c r="QOC36" s="27"/>
      <c r="QOD36" s="27"/>
      <c r="QOE36" s="28"/>
      <c r="QOF36" s="28"/>
      <c r="QOG36" s="28"/>
      <c r="QOH36" s="28"/>
      <c r="QOI36" s="7"/>
      <c r="QOJ36" s="7"/>
      <c r="QOK36" s="6"/>
      <c r="QOL36" s="6"/>
      <c r="QOM36" s="27"/>
      <c r="QON36" s="27"/>
      <c r="QOO36" s="27"/>
      <c r="QOP36" s="27"/>
      <c r="QOQ36" s="28"/>
      <c r="QOR36" s="28"/>
      <c r="QOS36" s="28"/>
      <c r="QOT36" s="28"/>
      <c r="QOU36" s="7"/>
      <c r="QOV36" s="7"/>
      <c r="QOW36" s="6"/>
      <c r="QOX36" s="6"/>
      <c r="QOY36" s="27"/>
      <c r="QOZ36" s="27"/>
      <c r="QPA36" s="27"/>
      <c r="QPB36" s="27"/>
      <c r="QPC36" s="28"/>
      <c r="QPD36" s="28"/>
      <c r="QPE36" s="28"/>
      <c r="QPF36" s="28"/>
      <c r="QPG36" s="7"/>
      <c r="QPH36" s="7"/>
      <c r="QPI36" s="6"/>
      <c r="QPJ36" s="6"/>
      <c r="QPK36" s="27"/>
      <c r="QPL36" s="27"/>
      <c r="QPM36" s="27"/>
      <c r="QPN36" s="27"/>
      <c r="QPO36" s="28"/>
      <c r="QPP36" s="28"/>
      <c r="QPQ36" s="28"/>
      <c r="QPR36" s="28"/>
      <c r="QPS36" s="7"/>
      <c r="QPT36" s="7"/>
      <c r="QPU36" s="6"/>
      <c r="QPV36" s="6"/>
      <c r="QPW36" s="27"/>
      <c r="QPX36" s="27"/>
      <c r="QPY36" s="27"/>
      <c r="QPZ36" s="27"/>
      <c r="QQA36" s="28"/>
      <c r="QQB36" s="28"/>
      <c r="QQC36" s="28"/>
      <c r="QQD36" s="28"/>
      <c r="QQE36" s="7"/>
      <c r="QQF36" s="7"/>
      <c r="QQG36" s="6"/>
      <c r="QQH36" s="6"/>
      <c r="QQI36" s="27"/>
      <c r="QQJ36" s="27"/>
      <c r="QQK36" s="27"/>
      <c r="QQL36" s="27"/>
      <c r="QQM36" s="28"/>
      <c r="QQN36" s="28"/>
      <c r="QQO36" s="28"/>
      <c r="QQP36" s="28"/>
      <c r="QQQ36" s="7"/>
      <c r="QQR36" s="7"/>
      <c r="QQS36" s="6"/>
      <c r="QQT36" s="6"/>
      <c r="QQU36" s="27"/>
      <c r="QQV36" s="27"/>
      <c r="QQW36" s="27"/>
      <c r="QQX36" s="27"/>
      <c r="QQY36" s="28"/>
      <c r="QQZ36" s="28"/>
      <c r="QRA36" s="28"/>
      <c r="QRB36" s="28"/>
      <c r="QRC36" s="7"/>
      <c r="QRD36" s="7"/>
      <c r="QRE36" s="6"/>
      <c r="QRF36" s="6"/>
      <c r="QRG36" s="27"/>
      <c r="QRH36" s="27"/>
      <c r="QRI36" s="27"/>
      <c r="QRJ36" s="27"/>
      <c r="QRK36" s="28"/>
      <c r="QRL36" s="28"/>
      <c r="QRM36" s="28"/>
      <c r="QRN36" s="28"/>
      <c r="QRO36" s="7"/>
      <c r="QRP36" s="7"/>
      <c r="QRQ36" s="6"/>
      <c r="QRR36" s="6"/>
      <c r="QRS36" s="27"/>
      <c r="QRT36" s="27"/>
      <c r="QRU36" s="27"/>
      <c r="QRV36" s="27"/>
      <c r="QRW36" s="28"/>
      <c r="QRX36" s="28"/>
      <c r="QRY36" s="28"/>
      <c r="QRZ36" s="28"/>
      <c r="QSA36" s="7"/>
      <c r="QSB36" s="7"/>
      <c r="QSC36" s="6"/>
      <c r="QSD36" s="6"/>
      <c r="QSE36" s="27"/>
      <c r="QSF36" s="27"/>
      <c r="QSG36" s="27"/>
      <c r="QSH36" s="27"/>
      <c r="QSI36" s="28"/>
      <c r="QSJ36" s="28"/>
      <c r="QSK36" s="28"/>
      <c r="QSL36" s="28"/>
      <c r="QSM36" s="7"/>
      <c r="QSN36" s="7"/>
      <c r="QSO36" s="6"/>
      <c r="QSP36" s="6"/>
      <c r="QSQ36" s="27"/>
      <c r="QSR36" s="27"/>
      <c r="QSS36" s="27"/>
      <c r="QST36" s="27"/>
      <c r="QSU36" s="28"/>
      <c r="QSV36" s="28"/>
      <c r="QSW36" s="28"/>
      <c r="QSX36" s="28"/>
      <c r="QSY36" s="7"/>
      <c r="QSZ36" s="7"/>
      <c r="QTA36" s="6"/>
      <c r="QTB36" s="6"/>
      <c r="QTC36" s="27"/>
      <c r="QTD36" s="27"/>
      <c r="QTE36" s="27"/>
      <c r="QTF36" s="27"/>
      <c r="QTG36" s="28"/>
      <c r="QTH36" s="28"/>
      <c r="QTI36" s="28"/>
      <c r="QTJ36" s="28"/>
      <c r="QTK36" s="7"/>
      <c r="QTL36" s="7"/>
      <c r="QTM36" s="6"/>
      <c r="QTN36" s="6"/>
      <c r="QTO36" s="27"/>
      <c r="QTP36" s="27"/>
      <c r="QTQ36" s="27"/>
      <c r="QTR36" s="27"/>
      <c r="QTS36" s="28"/>
      <c r="QTT36" s="28"/>
      <c r="QTU36" s="28"/>
      <c r="QTV36" s="28"/>
      <c r="QTW36" s="7"/>
      <c r="QTX36" s="7"/>
      <c r="QTY36" s="6"/>
      <c r="QTZ36" s="6"/>
      <c r="QUA36" s="27"/>
      <c r="QUB36" s="27"/>
      <c r="QUC36" s="27"/>
      <c r="QUD36" s="27"/>
      <c r="QUE36" s="28"/>
      <c r="QUF36" s="28"/>
      <c r="QUG36" s="28"/>
      <c r="QUH36" s="28"/>
      <c r="QUI36" s="7"/>
      <c r="QUJ36" s="7"/>
      <c r="QUK36" s="6"/>
      <c r="QUL36" s="6"/>
      <c r="QUM36" s="27"/>
      <c r="QUN36" s="27"/>
      <c r="QUO36" s="27"/>
      <c r="QUP36" s="27"/>
      <c r="QUQ36" s="28"/>
      <c r="QUR36" s="28"/>
      <c r="QUS36" s="28"/>
      <c r="QUT36" s="28"/>
      <c r="QUU36" s="7"/>
      <c r="QUV36" s="7"/>
      <c r="QUW36" s="6"/>
      <c r="QUX36" s="6"/>
      <c r="QUY36" s="27"/>
      <c r="QUZ36" s="27"/>
      <c r="QVA36" s="27"/>
      <c r="QVB36" s="27"/>
      <c r="QVC36" s="28"/>
      <c r="QVD36" s="28"/>
      <c r="QVE36" s="28"/>
      <c r="QVF36" s="28"/>
      <c r="QVG36" s="7"/>
      <c r="QVH36" s="7"/>
      <c r="QVI36" s="6"/>
      <c r="QVJ36" s="6"/>
      <c r="QVK36" s="27"/>
      <c r="QVL36" s="27"/>
      <c r="QVM36" s="27"/>
      <c r="QVN36" s="27"/>
      <c r="QVO36" s="28"/>
      <c r="QVP36" s="28"/>
      <c r="QVQ36" s="28"/>
      <c r="QVR36" s="28"/>
      <c r="QVS36" s="7"/>
      <c r="QVT36" s="7"/>
      <c r="QVU36" s="6"/>
      <c r="QVV36" s="6"/>
      <c r="QVW36" s="27"/>
      <c r="QVX36" s="27"/>
      <c r="QVY36" s="27"/>
      <c r="QVZ36" s="27"/>
      <c r="QWA36" s="28"/>
      <c r="QWB36" s="28"/>
      <c r="QWC36" s="28"/>
      <c r="QWD36" s="28"/>
      <c r="QWE36" s="7"/>
      <c r="QWF36" s="7"/>
      <c r="QWG36" s="6"/>
      <c r="QWH36" s="6"/>
      <c r="QWI36" s="27"/>
      <c r="QWJ36" s="27"/>
      <c r="QWK36" s="27"/>
      <c r="QWL36" s="27"/>
      <c r="QWM36" s="28"/>
      <c r="QWN36" s="28"/>
      <c r="QWO36" s="28"/>
      <c r="QWP36" s="28"/>
      <c r="QWQ36" s="7"/>
      <c r="QWR36" s="7"/>
      <c r="QWS36" s="6"/>
      <c r="QWT36" s="6"/>
      <c r="QWU36" s="27"/>
      <c r="QWV36" s="27"/>
      <c r="QWW36" s="27"/>
      <c r="QWX36" s="27"/>
      <c r="QWY36" s="28"/>
      <c r="QWZ36" s="28"/>
      <c r="QXA36" s="28"/>
      <c r="QXB36" s="28"/>
      <c r="QXC36" s="7"/>
      <c r="QXD36" s="7"/>
      <c r="QXE36" s="6"/>
      <c r="QXF36" s="6"/>
      <c r="QXG36" s="27"/>
      <c r="QXH36" s="27"/>
      <c r="QXI36" s="27"/>
      <c r="QXJ36" s="27"/>
      <c r="QXK36" s="28"/>
      <c r="QXL36" s="28"/>
      <c r="QXM36" s="28"/>
      <c r="QXN36" s="28"/>
      <c r="QXO36" s="7"/>
      <c r="QXP36" s="7"/>
      <c r="QXQ36" s="6"/>
      <c r="QXR36" s="6"/>
      <c r="QXS36" s="27"/>
      <c r="QXT36" s="27"/>
      <c r="QXU36" s="27"/>
      <c r="QXV36" s="27"/>
      <c r="QXW36" s="28"/>
      <c r="QXX36" s="28"/>
      <c r="QXY36" s="28"/>
      <c r="QXZ36" s="28"/>
      <c r="QYA36" s="7"/>
      <c r="QYB36" s="7"/>
      <c r="QYC36" s="6"/>
      <c r="QYD36" s="6"/>
      <c r="QYE36" s="27"/>
      <c r="QYF36" s="27"/>
      <c r="QYG36" s="27"/>
      <c r="QYH36" s="27"/>
      <c r="QYI36" s="28"/>
      <c r="QYJ36" s="28"/>
      <c r="QYK36" s="28"/>
      <c r="QYL36" s="28"/>
      <c r="QYM36" s="7"/>
      <c r="QYN36" s="7"/>
      <c r="QYO36" s="6"/>
      <c r="QYP36" s="6"/>
      <c r="QYQ36" s="27"/>
      <c r="QYR36" s="27"/>
      <c r="QYS36" s="27"/>
      <c r="QYT36" s="27"/>
      <c r="QYU36" s="28"/>
      <c r="QYV36" s="28"/>
      <c r="QYW36" s="28"/>
      <c r="QYX36" s="28"/>
      <c r="QYY36" s="7"/>
      <c r="QYZ36" s="7"/>
      <c r="QZA36" s="6"/>
      <c r="QZB36" s="6"/>
      <c r="QZC36" s="27"/>
      <c r="QZD36" s="27"/>
      <c r="QZE36" s="27"/>
      <c r="QZF36" s="27"/>
      <c r="QZG36" s="28"/>
      <c r="QZH36" s="28"/>
      <c r="QZI36" s="28"/>
      <c r="QZJ36" s="28"/>
      <c r="QZK36" s="7"/>
      <c r="QZL36" s="7"/>
      <c r="QZM36" s="6"/>
      <c r="QZN36" s="6"/>
      <c r="QZO36" s="27"/>
      <c r="QZP36" s="27"/>
      <c r="QZQ36" s="27"/>
      <c r="QZR36" s="27"/>
      <c r="QZS36" s="28"/>
      <c r="QZT36" s="28"/>
      <c r="QZU36" s="28"/>
      <c r="QZV36" s="28"/>
      <c r="QZW36" s="7"/>
      <c r="QZX36" s="7"/>
      <c r="QZY36" s="6"/>
      <c r="QZZ36" s="6"/>
      <c r="RAA36" s="27"/>
      <c r="RAB36" s="27"/>
      <c r="RAC36" s="27"/>
      <c r="RAD36" s="27"/>
      <c r="RAE36" s="28"/>
      <c r="RAF36" s="28"/>
      <c r="RAG36" s="28"/>
      <c r="RAH36" s="28"/>
      <c r="RAI36" s="7"/>
      <c r="RAJ36" s="7"/>
      <c r="RAK36" s="6"/>
      <c r="RAL36" s="6"/>
      <c r="RAM36" s="27"/>
      <c r="RAN36" s="27"/>
      <c r="RAO36" s="27"/>
      <c r="RAP36" s="27"/>
      <c r="RAQ36" s="28"/>
      <c r="RAR36" s="28"/>
      <c r="RAS36" s="28"/>
      <c r="RAT36" s="28"/>
      <c r="RAU36" s="7"/>
      <c r="RAV36" s="7"/>
      <c r="RAW36" s="6"/>
      <c r="RAX36" s="6"/>
      <c r="RAY36" s="27"/>
      <c r="RAZ36" s="27"/>
      <c r="RBA36" s="27"/>
      <c r="RBB36" s="27"/>
      <c r="RBC36" s="28"/>
      <c r="RBD36" s="28"/>
      <c r="RBE36" s="28"/>
      <c r="RBF36" s="28"/>
      <c r="RBG36" s="7"/>
      <c r="RBH36" s="7"/>
      <c r="RBI36" s="6"/>
      <c r="RBJ36" s="6"/>
      <c r="RBK36" s="27"/>
      <c r="RBL36" s="27"/>
      <c r="RBM36" s="27"/>
      <c r="RBN36" s="27"/>
      <c r="RBO36" s="28"/>
      <c r="RBP36" s="28"/>
      <c r="RBQ36" s="28"/>
      <c r="RBR36" s="28"/>
      <c r="RBS36" s="7"/>
      <c r="RBT36" s="7"/>
      <c r="RBU36" s="6"/>
      <c r="RBV36" s="6"/>
      <c r="RBW36" s="27"/>
      <c r="RBX36" s="27"/>
      <c r="RBY36" s="27"/>
      <c r="RBZ36" s="27"/>
      <c r="RCA36" s="28"/>
      <c r="RCB36" s="28"/>
      <c r="RCC36" s="28"/>
      <c r="RCD36" s="28"/>
      <c r="RCE36" s="7"/>
      <c r="RCF36" s="7"/>
      <c r="RCG36" s="6"/>
      <c r="RCH36" s="6"/>
      <c r="RCI36" s="27"/>
      <c r="RCJ36" s="27"/>
      <c r="RCK36" s="27"/>
      <c r="RCL36" s="27"/>
      <c r="RCM36" s="28"/>
      <c r="RCN36" s="28"/>
      <c r="RCO36" s="28"/>
      <c r="RCP36" s="28"/>
      <c r="RCQ36" s="7"/>
      <c r="RCR36" s="7"/>
      <c r="RCS36" s="6"/>
      <c r="RCT36" s="6"/>
      <c r="RCU36" s="27"/>
      <c r="RCV36" s="27"/>
      <c r="RCW36" s="27"/>
      <c r="RCX36" s="27"/>
      <c r="RCY36" s="28"/>
      <c r="RCZ36" s="28"/>
      <c r="RDA36" s="28"/>
      <c r="RDB36" s="28"/>
      <c r="RDC36" s="7"/>
      <c r="RDD36" s="7"/>
      <c r="RDE36" s="6"/>
      <c r="RDF36" s="6"/>
      <c r="RDG36" s="27"/>
      <c r="RDH36" s="27"/>
      <c r="RDI36" s="27"/>
      <c r="RDJ36" s="27"/>
      <c r="RDK36" s="28"/>
      <c r="RDL36" s="28"/>
      <c r="RDM36" s="28"/>
      <c r="RDN36" s="28"/>
      <c r="RDO36" s="7"/>
      <c r="RDP36" s="7"/>
      <c r="RDQ36" s="6"/>
      <c r="RDR36" s="6"/>
      <c r="RDS36" s="27"/>
      <c r="RDT36" s="27"/>
      <c r="RDU36" s="27"/>
      <c r="RDV36" s="27"/>
      <c r="RDW36" s="28"/>
      <c r="RDX36" s="28"/>
      <c r="RDY36" s="28"/>
      <c r="RDZ36" s="28"/>
      <c r="REA36" s="7"/>
      <c r="REB36" s="7"/>
      <c r="REC36" s="6"/>
      <c r="RED36" s="6"/>
      <c r="REE36" s="27"/>
      <c r="REF36" s="27"/>
      <c r="REG36" s="27"/>
      <c r="REH36" s="27"/>
      <c r="REI36" s="28"/>
      <c r="REJ36" s="28"/>
      <c r="REK36" s="28"/>
      <c r="REL36" s="28"/>
      <c r="REM36" s="7"/>
      <c r="REN36" s="7"/>
      <c r="REO36" s="6"/>
      <c r="REP36" s="6"/>
      <c r="REQ36" s="27"/>
      <c r="RER36" s="27"/>
      <c r="RES36" s="27"/>
      <c r="RET36" s="27"/>
      <c r="REU36" s="28"/>
      <c r="REV36" s="28"/>
      <c r="REW36" s="28"/>
      <c r="REX36" s="28"/>
      <c r="REY36" s="7"/>
      <c r="REZ36" s="7"/>
      <c r="RFA36" s="6"/>
      <c r="RFB36" s="6"/>
      <c r="RFC36" s="27"/>
      <c r="RFD36" s="27"/>
      <c r="RFE36" s="27"/>
      <c r="RFF36" s="27"/>
      <c r="RFG36" s="28"/>
      <c r="RFH36" s="28"/>
      <c r="RFI36" s="28"/>
      <c r="RFJ36" s="28"/>
      <c r="RFK36" s="7"/>
      <c r="RFL36" s="7"/>
      <c r="RFM36" s="6"/>
      <c r="RFN36" s="6"/>
      <c r="RFO36" s="27"/>
      <c r="RFP36" s="27"/>
      <c r="RFQ36" s="27"/>
      <c r="RFR36" s="27"/>
      <c r="RFS36" s="28"/>
      <c r="RFT36" s="28"/>
      <c r="RFU36" s="28"/>
      <c r="RFV36" s="28"/>
      <c r="RFW36" s="7"/>
      <c r="RFX36" s="7"/>
      <c r="RFY36" s="6"/>
      <c r="RFZ36" s="6"/>
      <c r="RGA36" s="27"/>
      <c r="RGB36" s="27"/>
      <c r="RGC36" s="27"/>
      <c r="RGD36" s="27"/>
      <c r="RGE36" s="28"/>
      <c r="RGF36" s="28"/>
      <c r="RGG36" s="28"/>
      <c r="RGH36" s="28"/>
      <c r="RGI36" s="7"/>
      <c r="RGJ36" s="7"/>
      <c r="RGK36" s="6"/>
      <c r="RGL36" s="6"/>
      <c r="RGM36" s="27"/>
      <c r="RGN36" s="27"/>
      <c r="RGO36" s="27"/>
      <c r="RGP36" s="27"/>
      <c r="RGQ36" s="28"/>
      <c r="RGR36" s="28"/>
      <c r="RGS36" s="28"/>
      <c r="RGT36" s="28"/>
      <c r="RGU36" s="7"/>
      <c r="RGV36" s="7"/>
      <c r="RGW36" s="6"/>
      <c r="RGX36" s="6"/>
      <c r="RGY36" s="27"/>
      <c r="RGZ36" s="27"/>
      <c r="RHA36" s="27"/>
      <c r="RHB36" s="27"/>
      <c r="RHC36" s="28"/>
      <c r="RHD36" s="28"/>
      <c r="RHE36" s="28"/>
      <c r="RHF36" s="28"/>
      <c r="RHG36" s="7"/>
      <c r="RHH36" s="7"/>
      <c r="RHI36" s="6"/>
      <c r="RHJ36" s="6"/>
      <c r="RHK36" s="27"/>
      <c r="RHL36" s="27"/>
      <c r="RHM36" s="27"/>
      <c r="RHN36" s="27"/>
      <c r="RHO36" s="28"/>
      <c r="RHP36" s="28"/>
      <c r="RHQ36" s="28"/>
      <c r="RHR36" s="28"/>
      <c r="RHS36" s="7"/>
      <c r="RHT36" s="7"/>
      <c r="RHU36" s="6"/>
      <c r="RHV36" s="6"/>
      <c r="RHW36" s="27"/>
      <c r="RHX36" s="27"/>
      <c r="RHY36" s="27"/>
      <c r="RHZ36" s="27"/>
      <c r="RIA36" s="28"/>
      <c r="RIB36" s="28"/>
      <c r="RIC36" s="28"/>
      <c r="RID36" s="28"/>
      <c r="RIE36" s="7"/>
      <c r="RIF36" s="7"/>
      <c r="RIG36" s="6"/>
      <c r="RIH36" s="6"/>
      <c r="RII36" s="27"/>
      <c r="RIJ36" s="27"/>
      <c r="RIK36" s="27"/>
      <c r="RIL36" s="27"/>
      <c r="RIM36" s="28"/>
      <c r="RIN36" s="28"/>
      <c r="RIO36" s="28"/>
      <c r="RIP36" s="28"/>
      <c r="RIQ36" s="7"/>
      <c r="RIR36" s="7"/>
      <c r="RIS36" s="6"/>
      <c r="RIT36" s="6"/>
      <c r="RIU36" s="27"/>
      <c r="RIV36" s="27"/>
      <c r="RIW36" s="27"/>
      <c r="RIX36" s="27"/>
      <c r="RIY36" s="28"/>
      <c r="RIZ36" s="28"/>
      <c r="RJA36" s="28"/>
      <c r="RJB36" s="28"/>
      <c r="RJC36" s="7"/>
      <c r="RJD36" s="7"/>
      <c r="RJE36" s="6"/>
      <c r="RJF36" s="6"/>
      <c r="RJG36" s="27"/>
      <c r="RJH36" s="27"/>
      <c r="RJI36" s="27"/>
      <c r="RJJ36" s="27"/>
      <c r="RJK36" s="28"/>
      <c r="RJL36" s="28"/>
      <c r="RJM36" s="28"/>
      <c r="RJN36" s="28"/>
      <c r="RJO36" s="7"/>
      <c r="RJP36" s="7"/>
      <c r="RJQ36" s="6"/>
      <c r="RJR36" s="6"/>
      <c r="RJS36" s="27"/>
      <c r="RJT36" s="27"/>
      <c r="RJU36" s="27"/>
      <c r="RJV36" s="27"/>
      <c r="RJW36" s="28"/>
      <c r="RJX36" s="28"/>
      <c r="RJY36" s="28"/>
      <c r="RJZ36" s="28"/>
      <c r="RKA36" s="7"/>
      <c r="RKB36" s="7"/>
      <c r="RKC36" s="6"/>
      <c r="RKD36" s="6"/>
      <c r="RKE36" s="27"/>
      <c r="RKF36" s="27"/>
      <c r="RKG36" s="27"/>
      <c r="RKH36" s="27"/>
      <c r="RKI36" s="28"/>
      <c r="RKJ36" s="28"/>
      <c r="RKK36" s="28"/>
      <c r="RKL36" s="28"/>
      <c r="RKM36" s="7"/>
      <c r="RKN36" s="7"/>
      <c r="RKO36" s="6"/>
      <c r="RKP36" s="6"/>
      <c r="RKQ36" s="27"/>
      <c r="RKR36" s="27"/>
      <c r="RKS36" s="27"/>
      <c r="RKT36" s="27"/>
      <c r="RKU36" s="28"/>
      <c r="RKV36" s="28"/>
      <c r="RKW36" s="28"/>
      <c r="RKX36" s="28"/>
      <c r="RKY36" s="7"/>
      <c r="RKZ36" s="7"/>
      <c r="RLA36" s="6"/>
      <c r="RLB36" s="6"/>
      <c r="RLC36" s="27"/>
      <c r="RLD36" s="27"/>
      <c r="RLE36" s="27"/>
      <c r="RLF36" s="27"/>
      <c r="RLG36" s="28"/>
      <c r="RLH36" s="28"/>
      <c r="RLI36" s="28"/>
      <c r="RLJ36" s="28"/>
      <c r="RLK36" s="7"/>
      <c r="RLL36" s="7"/>
      <c r="RLM36" s="6"/>
      <c r="RLN36" s="6"/>
      <c r="RLO36" s="27"/>
      <c r="RLP36" s="27"/>
      <c r="RLQ36" s="27"/>
      <c r="RLR36" s="27"/>
      <c r="RLS36" s="28"/>
      <c r="RLT36" s="28"/>
      <c r="RLU36" s="28"/>
      <c r="RLV36" s="28"/>
      <c r="RLW36" s="7"/>
      <c r="RLX36" s="7"/>
      <c r="RLY36" s="6"/>
      <c r="RLZ36" s="6"/>
      <c r="RMA36" s="27"/>
      <c r="RMB36" s="27"/>
      <c r="RMC36" s="27"/>
      <c r="RMD36" s="27"/>
      <c r="RME36" s="28"/>
      <c r="RMF36" s="28"/>
      <c r="RMG36" s="28"/>
      <c r="RMH36" s="28"/>
      <c r="RMI36" s="7"/>
      <c r="RMJ36" s="7"/>
      <c r="RMK36" s="6"/>
      <c r="RML36" s="6"/>
      <c r="RMM36" s="27"/>
      <c r="RMN36" s="27"/>
      <c r="RMO36" s="27"/>
      <c r="RMP36" s="27"/>
      <c r="RMQ36" s="28"/>
      <c r="RMR36" s="28"/>
      <c r="RMS36" s="28"/>
      <c r="RMT36" s="28"/>
      <c r="RMU36" s="7"/>
      <c r="RMV36" s="7"/>
      <c r="RMW36" s="6"/>
      <c r="RMX36" s="6"/>
      <c r="RMY36" s="27"/>
      <c r="RMZ36" s="27"/>
      <c r="RNA36" s="27"/>
      <c r="RNB36" s="27"/>
      <c r="RNC36" s="28"/>
      <c r="RND36" s="28"/>
      <c r="RNE36" s="28"/>
      <c r="RNF36" s="28"/>
      <c r="RNG36" s="7"/>
      <c r="RNH36" s="7"/>
      <c r="RNI36" s="6"/>
      <c r="RNJ36" s="6"/>
      <c r="RNK36" s="27"/>
      <c r="RNL36" s="27"/>
      <c r="RNM36" s="27"/>
      <c r="RNN36" s="27"/>
      <c r="RNO36" s="28"/>
      <c r="RNP36" s="28"/>
      <c r="RNQ36" s="28"/>
      <c r="RNR36" s="28"/>
      <c r="RNS36" s="7"/>
      <c r="RNT36" s="7"/>
      <c r="RNU36" s="6"/>
      <c r="RNV36" s="6"/>
      <c r="RNW36" s="27"/>
      <c r="RNX36" s="27"/>
      <c r="RNY36" s="27"/>
      <c r="RNZ36" s="27"/>
      <c r="ROA36" s="28"/>
      <c r="ROB36" s="28"/>
      <c r="ROC36" s="28"/>
      <c r="ROD36" s="28"/>
      <c r="ROE36" s="7"/>
      <c r="ROF36" s="7"/>
      <c r="ROG36" s="6"/>
      <c r="ROH36" s="6"/>
      <c r="ROI36" s="27"/>
      <c r="ROJ36" s="27"/>
      <c r="ROK36" s="27"/>
      <c r="ROL36" s="27"/>
      <c r="ROM36" s="28"/>
      <c r="RON36" s="28"/>
      <c r="ROO36" s="28"/>
      <c r="ROP36" s="28"/>
      <c r="ROQ36" s="7"/>
      <c r="ROR36" s="7"/>
      <c r="ROS36" s="6"/>
      <c r="ROT36" s="6"/>
      <c r="ROU36" s="27"/>
      <c r="ROV36" s="27"/>
      <c r="ROW36" s="27"/>
      <c r="ROX36" s="27"/>
      <c r="ROY36" s="28"/>
      <c r="ROZ36" s="28"/>
      <c r="RPA36" s="28"/>
      <c r="RPB36" s="28"/>
      <c r="RPC36" s="7"/>
      <c r="RPD36" s="7"/>
      <c r="RPE36" s="6"/>
      <c r="RPF36" s="6"/>
      <c r="RPG36" s="27"/>
      <c r="RPH36" s="27"/>
      <c r="RPI36" s="27"/>
      <c r="RPJ36" s="27"/>
      <c r="RPK36" s="28"/>
      <c r="RPL36" s="28"/>
      <c r="RPM36" s="28"/>
      <c r="RPN36" s="28"/>
      <c r="RPO36" s="7"/>
      <c r="RPP36" s="7"/>
      <c r="RPQ36" s="6"/>
      <c r="RPR36" s="6"/>
      <c r="RPS36" s="27"/>
      <c r="RPT36" s="27"/>
      <c r="RPU36" s="27"/>
      <c r="RPV36" s="27"/>
      <c r="RPW36" s="28"/>
      <c r="RPX36" s="28"/>
      <c r="RPY36" s="28"/>
      <c r="RPZ36" s="28"/>
      <c r="RQA36" s="7"/>
      <c r="RQB36" s="7"/>
      <c r="RQC36" s="6"/>
      <c r="RQD36" s="6"/>
      <c r="RQE36" s="27"/>
      <c r="RQF36" s="27"/>
      <c r="RQG36" s="27"/>
      <c r="RQH36" s="27"/>
      <c r="RQI36" s="28"/>
      <c r="RQJ36" s="28"/>
      <c r="RQK36" s="28"/>
      <c r="RQL36" s="28"/>
      <c r="RQM36" s="7"/>
      <c r="RQN36" s="7"/>
      <c r="RQO36" s="6"/>
      <c r="RQP36" s="6"/>
      <c r="RQQ36" s="27"/>
      <c r="RQR36" s="27"/>
      <c r="RQS36" s="27"/>
      <c r="RQT36" s="27"/>
      <c r="RQU36" s="28"/>
      <c r="RQV36" s="28"/>
      <c r="RQW36" s="28"/>
      <c r="RQX36" s="28"/>
      <c r="RQY36" s="7"/>
      <c r="RQZ36" s="7"/>
      <c r="RRA36" s="6"/>
      <c r="RRB36" s="6"/>
      <c r="RRC36" s="27"/>
      <c r="RRD36" s="27"/>
      <c r="RRE36" s="27"/>
      <c r="RRF36" s="27"/>
      <c r="RRG36" s="28"/>
      <c r="RRH36" s="28"/>
      <c r="RRI36" s="28"/>
      <c r="RRJ36" s="28"/>
      <c r="RRK36" s="7"/>
      <c r="RRL36" s="7"/>
      <c r="RRM36" s="6"/>
      <c r="RRN36" s="6"/>
      <c r="RRO36" s="27"/>
      <c r="RRP36" s="27"/>
      <c r="RRQ36" s="27"/>
      <c r="RRR36" s="27"/>
      <c r="RRS36" s="28"/>
      <c r="RRT36" s="28"/>
      <c r="RRU36" s="28"/>
      <c r="RRV36" s="28"/>
      <c r="RRW36" s="7"/>
      <c r="RRX36" s="7"/>
      <c r="RRY36" s="6"/>
      <c r="RRZ36" s="6"/>
      <c r="RSA36" s="27"/>
      <c r="RSB36" s="27"/>
      <c r="RSC36" s="27"/>
      <c r="RSD36" s="27"/>
      <c r="RSE36" s="28"/>
      <c r="RSF36" s="28"/>
      <c r="RSG36" s="28"/>
      <c r="RSH36" s="28"/>
      <c r="RSI36" s="7"/>
      <c r="RSJ36" s="7"/>
      <c r="RSK36" s="6"/>
      <c r="RSL36" s="6"/>
      <c r="RSM36" s="27"/>
      <c r="RSN36" s="27"/>
      <c r="RSO36" s="27"/>
      <c r="RSP36" s="27"/>
      <c r="RSQ36" s="28"/>
      <c r="RSR36" s="28"/>
      <c r="RSS36" s="28"/>
      <c r="RST36" s="28"/>
      <c r="RSU36" s="7"/>
      <c r="RSV36" s="7"/>
      <c r="RSW36" s="6"/>
      <c r="RSX36" s="6"/>
      <c r="RSY36" s="27"/>
      <c r="RSZ36" s="27"/>
      <c r="RTA36" s="27"/>
      <c r="RTB36" s="27"/>
      <c r="RTC36" s="28"/>
      <c r="RTD36" s="28"/>
      <c r="RTE36" s="28"/>
      <c r="RTF36" s="28"/>
      <c r="RTG36" s="7"/>
      <c r="RTH36" s="7"/>
      <c r="RTI36" s="6"/>
      <c r="RTJ36" s="6"/>
      <c r="RTK36" s="27"/>
      <c r="RTL36" s="27"/>
      <c r="RTM36" s="27"/>
      <c r="RTN36" s="27"/>
      <c r="RTO36" s="28"/>
      <c r="RTP36" s="28"/>
      <c r="RTQ36" s="28"/>
      <c r="RTR36" s="28"/>
      <c r="RTS36" s="7"/>
      <c r="RTT36" s="7"/>
      <c r="RTU36" s="6"/>
      <c r="RTV36" s="6"/>
      <c r="RTW36" s="27"/>
      <c r="RTX36" s="27"/>
      <c r="RTY36" s="27"/>
      <c r="RTZ36" s="27"/>
      <c r="RUA36" s="28"/>
      <c r="RUB36" s="28"/>
      <c r="RUC36" s="28"/>
      <c r="RUD36" s="28"/>
      <c r="RUE36" s="7"/>
      <c r="RUF36" s="7"/>
      <c r="RUG36" s="6"/>
      <c r="RUH36" s="6"/>
      <c r="RUI36" s="27"/>
      <c r="RUJ36" s="27"/>
      <c r="RUK36" s="27"/>
      <c r="RUL36" s="27"/>
      <c r="RUM36" s="28"/>
      <c r="RUN36" s="28"/>
      <c r="RUO36" s="28"/>
      <c r="RUP36" s="28"/>
      <c r="RUQ36" s="7"/>
      <c r="RUR36" s="7"/>
      <c r="RUS36" s="6"/>
      <c r="RUT36" s="6"/>
      <c r="RUU36" s="27"/>
      <c r="RUV36" s="27"/>
      <c r="RUW36" s="27"/>
      <c r="RUX36" s="27"/>
      <c r="RUY36" s="28"/>
      <c r="RUZ36" s="28"/>
      <c r="RVA36" s="28"/>
      <c r="RVB36" s="28"/>
      <c r="RVC36" s="7"/>
      <c r="RVD36" s="7"/>
      <c r="RVE36" s="6"/>
      <c r="RVF36" s="6"/>
      <c r="RVG36" s="27"/>
      <c r="RVH36" s="27"/>
      <c r="RVI36" s="27"/>
      <c r="RVJ36" s="27"/>
      <c r="RVK36" s="28"/>
      <c r="RVL36" s="28"/>
      <c r="RVM36" s="28"/>
      <c r="RVN36" s="28"/>
      <c r="RVO36" s="7"/>
      <c r="RVP36" s="7"/>
      <c r="RVQ36" s="6"/>
      <c r="RVR36" s="6"/>
      <c r="RVS36" s="27"/>
      <c r="RVT36" s="27"/>
      <c r="RVU36" s="27"/>
      <c r="RVV36" s="27"/>
      <c r="RVW36" s="28"/>
      <c r="RVX36" s="28"/>
      <c r="RVY36" s="28"/>
      <c r="RVZ36" s="28"/>
      <c r="RWA36" s="7"/>
      <c r="RWB36" s="7"/>
      <c r="RWC36" s="6"/>
      <c r="RWD36" s="6"/>
      <c r="RWE36" s="27"/>
      <c r="RWF36" s="27"/>
      <c r="RWG36" s="27"/>
      <c r="RWH36" s="27"/>
      <c r="RWI36" s="28"/>
      <c r="RWJ36" s="28"/>
      <c r="RWK36" s="28"/>
      <c r="RWL36" s="28"/>
      <c r="RWM36" s="7"/>
      <c r="RWN36" s="7"/>
      <c r="RWO36" s="6"/>
      <c r="RWP36" s="6"/>
      <c r="RWQ36" s="27"/>
      <c r="RWR36" s="27"/>
      <c r="RWS36" s="27"/>
      <c r="RWT36" s="27"/>
      <c r="RWU36" s="28"/>
      <c r="RWV36" s="28"/>
      <c r="RWW36" s="28"/>
      <c r="RWX36" s="28"/>
      <c r="RWY36" s="7"/>
      <c r="RWZ36" s="7"/>
      <c r="RXA36" s="6"/>
      <c r="RXB36" s="6"/>
      <c r="RXC36" s="27"/>
      <c r="RXD36" s="27"/>
      <c r="RXE36" s="27"/>
      <c r="RXF36" s="27"/>
      <c r="RXG36" s="28"/>
      <c r="RXH36" s="28"/>
      <c r="RXI36" s="28"/>
      <c r="RXJ36" s="28"/>
      <c r="RXK36" s="7"/>
      <c r="RXL36" s="7"/>
      <c r="RXM36" s="6"/>
      <c r="RXN36" s="6"/>
      <c r="RXO36" s="27"/>
      <c r="RXP36" s="27"/>
      <c r="RXQ36" s="27"/>
      <c r="RXR36" s="27"/>
      <c r="RXS36" s="28"/>
      <c r="RXT36" s="28"/>
      <c r="RXU36" s="28"/>
      <c r="RXV36" s="28"/>
      <c r="RXW36" s="7"/>
      <c r="RXX36" s="7"/>
      <c r="RXY36" s="6"/>
      <c r="RXZ36" s="6"/>
      <c r="RYA36" s="27"/>
      <c r="RYB36" s="27"/>
      <c r="RYC36" s="27"/>
      <c r="RYD36" s="27"/>
      <c r="RYE36" s="28"/>
      <c r="RYF36" s="28"/>
      <c r="RYG36" s="28"/>
      <c r="RYH36" s="28"/>
      <c r="RYI36" s="7"/>
      <c r="RYJ36" s="7"/>
      <c r="RYK36" s="6"/>
      <c r="RYL36" s="6"/>
      <c r="RYM36" s="27"/>
      <c r="RYN36" s="27"/>
      <c r="RYO36" s="27"/>
      <c r="RYP36" s="27"/>
      <c r="RYQ36" s="28"/>
      <c r="RYR36" s="28"/>
      <c r="RYS36" s="28"/>
      <c r="RYT36" s="28"/>
      <c r="RYU36" s="7"/>
      <c r="RYV36" s="7"/>
      <c r="RYW36" s="6"/>
      <c r="RYX36" s="6"/>
      <c r="RYY36" s="27"/>
      <c r="RYZ36" s="27"/>
      <c r="RZA36" s="27"/>
      <c r="RZB36" s="27"/>
      <c r="RZC36" s="28"/>
      <c r="RZD36" s="28"/>
      <c r="RZE36" s="28"/>
      <c r="RZF36" s="28"/>
      <c r="RZG36" s="7"/>
      <c r="RZH36" s="7"/>
      <c r="RZI36" s="6"/>
      <c r="RZJ36" s="6"/>
      <c r="RZK36" s="27"/>
      <c r="RZL36" s="27"/>
      <c r="RZM36" s="27"/>
      <c r="RZN36" s="27"/>
      <c r="RZO36" s="28"/>
      <c r="RZP36" s="28"/>
      <c r="RZQ36" s="28"/>
      <c r="RZR36" s="28"/>
      <c r="RZS36" s="7"/>
      <c r="RZT36" s="7"/>
      <c r="RZU36" s="6"/>
      <c r="RZV36" s="6"/>
      <c r="RZW36" s="27"/>
      <c r="RZX36" s="27"/>
      <c r="RZY36" s="27"/>
      <c r="RZZ36" s="27"/>
      <c r="SAA36" s="28"/>
      <c r="SAB36" s="28"/>
      <c r="SAC36" s="28"/>
      <c r="SAD36" s="28"/>
      <c r="SAE36" s="7"/>
      <c r="SAF36" s="7"/>
      <c r="SAG36" s="6"/>
      <c r="SAH36" s="6"/>
      <c r="SAI36" s="27"/>
      <c r="SAJ36" s="27"/>
      <c r="SAK36" s="27"/>
      <c r="SAL36" s="27"/>
      <c r="SAM36" s="28"/>
      <c r="SAN36" s="28"/>
      <c r="SAO36" s="28"/>
      <c r="SAP36" s="28"/>
      <c r="SAQ36" s="7"/>
      <c r="SAR36" s="7"/>
      <c r="SAS36" s="6"/>
      <c r="SAT36" s="6"/>
      <c r="SAU36" s="27"/>
      <c r="SAV36" s="27"/>
      <c r="SAW36" s="27"/>
      <c r="SAX36" s="27"/>
      <c r="SAY36" s="28"/>
      <c r="SAZ36" s="28"/>
      <c r="SBA36" s="28"/>
      <c r="SBB36" s="28"/>
      <c r="SBC36" s="7"/>
      <c r="SBD36" s="7"/>
      <c r="SBE36" s="6"/>
      <c r="SBF36" s="6"/>
      <c r="SBG36" s="27"/>
      <c r="SBH36" s="27"/>
      <c r="SBI36" s="27"/>
      <c r="SBJ36" s="27"/>
      <c r="SBK36" s="28"/>
      <c r="SBL36" s="28"/>
      <c r="SBM36" s="28"/>
      <c r="SBN36" s="28"/>
      <c r="SBO36" s="7"/>
      <c r="SBP36" s="7"/>
      <c r="SBQ36" s="6"/>
      <c r="SBR36" s="6"/>
      <c r="SBS36" s="27"/>
      <c r="SBT36" s="27"/>
      <c r="SBU36" s="27"/>
      <c r="SBV36" s="27"/>
      <c r="SBW36" s="28"/>
      <c r="SBX36" s="28"/>
      <c r="SBY36" s="28"/>
      <c r="SBZ36" s="28"/>
      <c r="SCA36" s="7"/>
      <c r="SCB36" s="7"/>
      <c r="SCC36" s="6"/>
      <c r="SCD36" s="6"/>
      <c r="SCE36" s="27"/>
      <c r="SCF36" s="27"/>
      <c r="SCG36" s="27"/>
      <c r="SCH36" s="27"/>
      <c r="SCI36" s="28"/>
      <c r="SCJ36" s="28"/>
      <c r="SCK36" s="28"/>
      <c r="SCL36" s="28"/>
      <c r="SCM36" s="7"/>
      <c r="SCN36" s="7"/>
      <c r="SCO36" s="6"/>
      <c r="SCP36" s="6"/>
      <c r="SCQ36" s="27"/>
      <c r="SCR36" s="27"/>
      <c r="SCS36" s="27"/>
      <c r="SCT36" s="27"/>
      <c r="SCU36" s="28"/>
      <c r="SCV36" s="28"/>
      <c r="SCW36" s="28"/>
      <c r="SCX36" s="28"/>
      <c r="SCY36" s="7"/>
      <c r="SCZ36" s="7"/>
      <c r="SDA36" s="6"/>
      <c r="SDB36" s="6"/>
      <c r="SDC36" s="27"/>
      <c r="SDD36" s="27"/>
      <c r="SDE36" s="27"/>
      <c r="SDF36" s="27"/>
      <c r="SDG36" s="28"/>
      <c r="SDH36" s="28"/>
      <c r="SDI36" s="28"/>
      <c r="SDJ36" s="28"/>
      <c r="SDK36" s="7"/>
      <c r="SDL36" s="7"/>
      <c r="SDM36" s="6"/>
      <c r="SDN36" s="6"/>
      <c r="SDO36" s="27"/>
      <c r="SDP36" s="27"/>
      <c r="SDQ36" s="27"/>
      <c r="SDR36" s="27"/>
      <c r="SDS36" s="28"/>
      <c r="SDT36" s="28"/>
      <c r="SDU36" s="28"/>
      <c r="SDV36" s="28"/>
      <c r="SDW36" s="7"/>
      <c r="SDX36" s="7"/>
      <c r="SDY36" s="6"/>
      <c r="SDZ36" s="6"/>
      <c r="SEA36" s="27"/>
      <c r="SEB36" s="27"/>
      <c r="SEC36" s="27"/>
      <c r="SED36" s="27"/>
      <c r="SEE36" s="28"/>
      <c r="SEF36" s="28"/>
      <c r="SEG36" s="28"/>
      <c r="SEH36" s="28"/>
      <c r="SEI36" s="7"/>
      <c r="SEJ36" s="7"/>
      <c r="SEK36" s="6"/>
      <c r="SEL36" s="6"/>
      <c r="SEM36" s="27"/>
      <c r="SEN36" s="27"/>
      <c r="SEO36" s="27"/>
      <c r="SEP36" s="27"/>
      <c r="SEQ36" s="28"/>
      <c r="SER36" s="28"/>
      <c r="SES36" s="28"/>
      <c r="SET36" s="28"/>
      <c r="SEU36" s="7"/>
      <c r="SEV36" s="7"/>
      <c r="SEW36" s="6"/>
      <c r="SEX36" s="6"/>
      <c r="SEY36" s="27"/>
      <c r="SEZ36" s="27"/>
      <c r="SFA36" s="27"/>
      <c r="SFB36" s="27"/>
      <c r="SFC36" s="28"/>
      <c r="SFD36" s="28"/>
      <c r="SFE36" s="28"/>
      <c r="SFF36" s="28"/>
      <c r="SFG36" s="7"/>
      <c r="SFH36" s="7"/>
      <c r="SFI36" s="6"/>
      <c r="SFJ36" s="6"/>
      <c r="SFK36" s="27"/>
      <c r="SFL36" s="27"/>
      <c r="SFM36" s="27"/>
      <c r="SFN36" s="27"/>
      <c r="SFO36" s="28"/>
      <c r="SFP36" s="28"/>
      <c r="SFQ36" s="28"/>
      <c r="SFR36" s="28"/>
      <c r="SFS36" s="7"/>
      <c r="SFT36" s="7"/>
      <c r="SFU36" s="6"/>
      <c r="SFV36" s="6"/>
      <c r="SFW36" s="27"/>
      <c r="SFX36" s="27"/>
      <c r="SFY36" s="27"/>
      <c r="SFZ36" s="27"/>
      <c r="SGA36" s="28"/>
      <c r="SGB36" s="28"/>
      <c r="SGC36" s="28"/>
      <c r="SGD36" s="28"/>
      <c r="SGE36" s="7"/>
      <c r="SGF36" s="7"/>
      <c r="SGG36" s="6"/>
      <c r="SGH36" s="6"/>
      <c r="SGI36" s="27"/>
      <c r="SGJ36" s="27"/>
      <c r="SGK36" s="27"/>
      <c r="SGL36" s="27"/>
      <c r="SGM36" s="28"/>
      <c r="SGN36" s="28"/>
      <c r="SGO36" s="28"/>
      <c r="SGP36" s="28"/>
      <c r="SGQ36" s="7"/>
      <c r="SGR36" s="7"/>
      <c r="SGS36" s="6"/>
      <c r="SGT36" s="6"/>
      <c r="SGU36" s="27"/>
      <c r="SGV36" s="27"/>
      <c r="SGW36" s="27"/>
      <c r="SGX36" s="27"/>
      <c r="SGY36" s="28"/>
      <c r="SGZ36" s="28"/>
      <c r="SHA36" s="28"/>
      <c r="SHB36" s="28"/>
      <c r="SHC36" s="7"/>
      <c r="SHD36" s="7"/>
      <c r="SHE36" s="6"/>
      <c r="SHF36" s="6"/>
      <c r="SHG36" s="27"/>
      <c r="SHH36" s="27"/>
      <c r="SHI36" s="27"/>
      <c r="SHJ36" s="27"/>
      <c r="SHK36" s="28"/>
      <c r="SHL36" s="28"/>
      <c r="SHM36" s="28"/>
      <c r="SHN36" s="28"/>
      <c r="SHO36" s="7"/>
      <c r="SHP36" s="7"/>
      <c r="SHQ36" s="6"/>
      <c r="SHR36" s="6"/>
      <c r="SHS36" s="27"/>
      <c r="SHT36" s="27"/>
      <c r="SHU36" s="27"/>
      <c r="SHV36" s="27"/>
      <c r="SHW36" s="28"/>
      <c r="SHX36" s="28"/>
      <c r="SHY36" s="28"/>
      <c r="SHZ36" s="28"/>
      <c r="SIA36" s="7"/>
      <c r="SIB36" s="7"/>
      <c r="SIC36" s="6"/>
      <c r="SID36" s="6"/>
      <c r="SIE36" s="27"/>
      <c r="SIF36" s="27"/>
      <c r="SIG36" s="27"/>
      <c r="SIH36" s="27"/>
      <c r="SII36" s="28"/>
      <c r="SIJ36" s="28"/>
      <c r="SIK36" s="28"/>
      <c r="SIL36" s="28"/>
      <c r="SIM36" s="7"/>
      <c r="SIN36" s="7"/>
      <c r="SIO36" s="6"/>
      <c r="SIP36" s="6"/>
      <c r="SIQ36" s="27"/>
      <c r="SIR36" s="27"/>
      <c r="SIS36" s="27"/>
      <c r="SIT36" s="27"/>
      <c r="SIU36" s="28"/>
      <c r="SIV36" s="28"/>
      <c r="SIW36" s="28"/>
      <c r="SIX36" s="28"/>
      <c r="SIY36" s="7"/>
      <c r="SIZ36" s="7"/>
      <c r="SJA36" s="6"/>
      <c r="SJB36" s="6"/>
      <c r="SJC36" s="27"/>
      <c r="SJD36" s="27"/>
      <c r="SJE36" s="27"/>
      <c r="SJF36" s="27"/>
      <c r="SJG36" s="28"/>
      <c r="SJH36" s="28"/>
      <c r="SJI36" s="28"/>
      <c r="SJJ36" s="28"/>
      <c r="SJK36" s="7"/>
      <c r="SJL36" s="7"/>
      <c r="SJM36" s="6"/>
      <c r="SJN36" s="6"/>
      <c r="SJO36" s="27"/>
      <c r="SJP36" s="27"/>
      <c r="SJQ36" s="27"/>
      <c r="SJR36" s="27"/>
      <c r="SJS36" s="28"/>
      <c r="SJT36" s="28"/>
      <c r="SJU36" s="28"/>
      <c r="SJV36" s="28"/>
      <c r="SJW36" s="7"/>
      <c r="SJX36" s="7"/>
      <c r="SJY36" s="6"/>
      <c r="SJZ36" s="6"/>
      <c r="SKA36" s="27"/>
      <c r="SKB36" s="27"/>
      <c r="SKC36" s="27"/>
      <c r="SKD36" s="27"/>
      <c r="SKE36" s="28"/>
      <c r="SKF36" s="28"/>
      <c r="SKG36" s="28"/>
      <c r="SKH36" s="28"/>
      <c r="SKI36" s="7"/>
      <c r="SKJ36" s="7"/>
      <c r="SKK36" s="6"/>
      <c r="SKL36" s="6"/>
      <c r="SKM36" s="27"/>
      <c r="SKN36" s="27"/>
      <c r="SKO36" s="27"/>
      <c r="SKP36" s="27"/>
      <c r="SKQ36" s="28"/>
      <c r="SKR36" s="28"/>
      <c r="SKS36" s="28"/>
      <c r="SKT36" s="28"/>
      <c r="SKU36" s="7"/>
      <c r="SKV36" s="7"/>
      <c r="SKW36" s="6"/>
      <c r="SKX36" s="6"/>
      <c r="SKY36" s="27"/>
      <c r="SKZ36" s="27"/>
      <c r="SLA36" s="27"/>
      <c r="SLB36" s="27"/>
      <c r="SLC36" s="28"/>
      <c r="SLD36" s="28"/>
      <c r="SLE36" s="28"/>
      <c r="SLF36" s="28"/>
      <c r="SLG36" s="7"/>
      <c r="SLH36" s="7"/>
      <c r="SLI36" s="6"/>
      <c r="SLJ36" s="6"/>
      <c r="SLK36" s="27"/>
      <c r="SLL36" s="27"/>
      <c r="SLM36" s="27"/>
      <c r="SLN36" s="27"/>
      <c r="SLO36" s="28"/>
      <c r="SLP36" s="28"/>
      <c r="SLQ36" s="28"/>
      <c r="SLR36" s="28"/>
      <c r="SLS36" s="7"/>
      <c r="SLT36" s="7"/>
      <c r="SLU36" s="6"/>
      <c r="SLV36" s="6"/>
      <c r="SLW36" s="27"/>
      <c r="SLX36" s="27"/>
      <c r="SLY36" s="27"/>
      <c r="SLZ36" s="27"/>
      <c r="SMA36" s="28"/>
      <c r="SMB36" s="28"/>
      <c r="SMC36" s="28"/>
      <c r="SMD36" s="28"/>
      <c r="SME36" s="7"/>
      <c r="SMF36" s="7"/>
      <c r="SMG36" s="6"/>
      <c r="SMH36" s="6"/>
      <c r="SMI36" s="27"/>
      <c r="SMJ36" s="27"/>
      <c r="SMK36" s="27"/>
      <c r="SML36" s="27"/>
      <c r="SMM36" s="28"/>
      <c r="SMN36" s="28"/>
      <c r="SMO36" s="28"/>
      <c r="SMP36" s="28"/>
      <c r="SMQ36" s="7"/>
      <c r="SMR36" s="7"/>
      <c r="SMS36" s="6"/>
      <c r="SMT36" s="6"/>
      <c r="SMU36" s="27"/>
      <c r="SMV36" s="27"/>
      <c r="SMW36" s="27"/>
      <c r="SMX36" s="27"/>
      <c r="SMY36" s="28"/>
      <c r="SMZ36" s="28"/>
      <c r="SNA36" s="28"/>
      <c r="SNB36" s="28"/>
      <c r="SNC36" s="7"/>
      <c r="SND36" s="7"/>
      <c r="SNE36" s="6"/>
      <c r="SNF36" s="6"/>
      <c r="SNG36" s="27"/>
      <c r="SNH36" s="27"/>
      <c r="SNI36" s="27"/>
      <c r="SNJ36" s="27"/>
      <c r="SNK36" s="28"/>
      <c r="SNL36" s="28"/>
      <c r="SNM36" s="28"/>
      <c r="SNN36" s="28"/>
      <c r="SNO36" s="7"/>
      <c r="SNP36" s="7"/>
      <c r="SNQ36" s="6"/>
      <c r="SNR36" s="6"/>
      <c r="SNS36" s="27"/>
      <c r="SNT36" s="27"/>
      <c r="SNU36" s="27"/>
      <c r="SNV36" s="27"/>
      <c r="SNW36" s="28"/>
      <c r="SNX36" s="28"/>
      <c r="SNY36" s="28"/>
      <c r="SNZ36" s="28"/>
      <c r="SOA36" s="7"/>
      <c r="SOB36" s="7"/>
      <c r="SOC36" s="6"/>
      <c r="SOD36" s="6"/>
      <c r="SOE36" s="27"/>
      <c r="SOF36" s="27"/>
      <c r="SOG36" s="27"/>
      <c r="SOH36" s="27"/>
      <c r="SOI36" s="28"/>
      <c r="SOJ36" s="28"/>
      <c r="SOK36" s="28"/>
      <c r="SOL36" s="28"/>
      <c r="SOM36" s="7"/>
      <c r="SON36" s="7"/>
      <c r="SOO36" s="6"/>
      <c r="SOP36" s="6"/>
      <c r="SOQ36" s="27"/>
      <c r="SOR36" s="27"/>
      <c r="SOS36" s="27"/>
      <c r="SOT36" s="27"/>
      <c r="SOU36" s="28"/>
      <c r="SOV36" s="28"/>
      <c r="SOW36" s="28"/>
      <c r="SOX36" s="28"/>
      <c r="SOY36" s="7"/>
      <c r="SOZ36" s="7"/>
      <c r="SPA36" s="6"/>
      <c r="SPB36" s="6"/>
      <c r="SPC36" s="27"/>
      <c r="SPD36" s="27"/>
      <c r="SPE36" s="27"/>
      <c r="SPF36" s="27"/>
      <c r="SPG36" s="28"/>
      <c r="SPH36" s="28"/>
      <c r="SPI36" s="28"/>
      <c r="SPJ36" s="28"/>
      <c r="SPK36" s="7"/>
      <c r="SPL36" s="7"/>
      <c r="SPM36" s="6"/>
      <c r="SPN36" s="6"/>
      <c r="SPO36" s="27"/>
      <c r="SPP36" s="27"/>
      <c r="SPQ36" s="27"/>
      <c r="SPR36" s="27"/>
      <c r="SPS36" s="28"/>
      <c r="SPT36" s="28"/>
      <c r="SPU36" s="28"/>
      <c r="SPV36" s="28"/>
      <c r="SPW36" s="7"/>
      <c r="SPX36" s="7"/>
      <c r="SPY36" s="6"/>
      <c r="SPZ36" s="6"/>
      <c r="SQA36" s="27"/>
      <c r="SQB36" s="27"/>
      <c r="SQC36" s="27"/>
      <c r="SQD36" s="27"/>
      <c r="SQE36" s="28"/>
      <c r="SQF36" s="28"/>
      <c r="SQG36" s="28"/>
      <c r="SQH36" s="28"/>
      <c r="SQI36" s="7"/>
      <c r="SQJ36" s="7"/>
      <c r="SQK36" s="6"/>
      <c r="SQL36" s="6"/>
      <c r="SQM36" s="27"/>
      <c r="SQN36" s="27"/>
      <c r="SQO36" s="27"/>
      <c r="SQP36" s="27"/>
      <c r="SQQ36" s="28"/>
      <c r="SQR36" s="28"/>
      <c r="SQS36" s="28"/>
      <c r="SQT36" s="28"/>
      <c r="SQU36" s="7"/>
      <c r="SQV36" s="7"/>
      <c r="SQW36" s="6"/>
      <c r="SQX36" s="6"/>
      <c r="SQY36" s="27"/>
      <c r="SQZ36" s="27"/>
      <c r="SRA36" s="27"/>
      <c r="SRB36" s="27"/>
      <c r="SRC36" s="28"/>
      <c r="SRD36" s="28"/>
      <c r="SRE36" s="28"/>
      <c r="SRF36" s="28"/>
      <c r="SRG36" s="7"/>
      <c r="SRH36" s="7"/>
      <c r="SRI36" s="6"/>
      <c r="SRJ36" s="6"/>
      <c r="SRK36" s="27"/>
      <c r="SRL36" s="27"/>
      <c r="SRM36" s="27"/>
      <c r="SRN36" s="27"/>
      <c r="SRO36" s="28"/>
      <c r="SRP36" s="28"/>
      <c r="SRQ36" s="28"/>
      <c r="SRR36" s="28"/>
      <c r="SRS36" s="7"/>
      <c r="SRT36" s="7"/>
      <c r="SRU36" s="6"/>
      <c r="SRV36" s="6"/>
      <c r="SRW36" s="27"/>
      <c r="SRX36" s="27"/>
      <c r="SRY36" s="27"/>
      <c r="SRZ36" s="27"/>
      <c r="SSA36" s="28"/>
      <c r="SSB36" s="28"/>
      <c r="SSC36" s="28"/>
      <c r="SSD36" s="28"/>
      <c r="SSE36" s="7"/>
      <c r="SSF36" s="7"/>
      <c r="SSG36" s="6"/>
      <c r="SSH36" s="6"/>
      <c r="SSI36" s="27"/>
      <c r="SSJ36" s="27"/>
      <c r="SSK36" s="27"/>
      <c r="SSL36" s="27"/>
      <c r="SSM36" s="28"/>
      <c r="SSN36" s="28"/>
      <c r="SSO36" s="28"/>
      <c r="SSP36" s="28"/>
      <c r="SSQ36" s="7"/>
      <c r="SSR36" s="7"/>
      <c r="SSS36" s="6"/>
      <c r="SST36" s="6"/>
      <c r="SSU36" s="27"/>
      <c r="SSV36" s="27"/>
      <c r="SSW36" s="27"/>
      <c r="SSX36" s="27"/>
      <c r="SSY36" s="28"/>
      <c r="SSZ36" s="28"/>
      <c r="STA36" s="28"/>
      <c r="STB36" s="28"/>
      <c r="STC36" s="7"/>
      <c r="STD36" s="7"/>
      <c r="STE36" s="6"/>
      <c r="STF36" s="6"/>
      <c r="STG36" s="27"/>
      <c r="STH36" s="27"/>
      <c r="STI36" s="27"/>
      <c r="STJ36" s="27"/>
      <c r="STK36" s="28"/>
      <c r="STL36" s="28"/>
      <c r="STM36" s="28"/>
      <c r="STN36" s="28"/>
      <c r="STO36" s="7"/>
      <c r="STP36" s="7"/>
      <c r="STQ36" s="6"/>
      <c r="STR36" s="6"/>
      <c r="STS36" s="27"/>
      <c r="STT36" s="27"/>
      <c r="STU36" s="27"/>
      <c r="STV36" s="27"/>
      <c r="STW36" s="28"/>
      <c r="STX36" s="28"/>
      <c r="STY36" s="28"/>
      <c r="STZ36" s="28"/>
      <c r="SUA36" s="7"/>
      <c r="SUB36" s="7"/>
      <c r="SUC36" s="6"/>
      <c r="SUD36" s="6"/>
      <c r="SUE36" s="27"/>
      <c r="SUF36" s="27"/>
      <c r="SUG36" s="27"/>
      <c r="SUH36" s="27"/>
      <c r="SUI36" s="28"/>
      <c r="SUJ36" s="28"/>
      <c r="SUK36" s="28"/>
      <c r="SUL36" s="28"/>
      <c r="SUM36" s="7"/>
      <c r="SUN36" s="7"/>
      <c r="SUO36" s="6"/>
      <c r="SUP36" s="6"/>
      <c r="SUQ36" s="27"/>
      <c r="SUR36" s="27"/>
      <c r="SUS36" s="27"/>
      <c r="SUT36" s="27"/>
      <c r="SUU36" s="28"/>
      <c r="SUV36" s="28"/>
      <c r="SUW36" s="28"/>
      <c r="SUX36" s="28"/>
      <c r="SUY36" s="7"/>
      <c r="SUZ36" s="7"/>
      <c r="SVA36" s="6"/>
      <c r="SVB36" s="6"/>
      <c r="SVC36" s="27"/>
      <c r="SVD36" s="27"/>
      <c r="SVE36" s="27"/>
      <c r="SVF36" s="27"/>
      <c r="SVG36" s="28"/>
      <c r="SVH36" s="28"/>
      <c r="SVI36" s="28"/>
      <c r="SVJ36" s="28"/>
      <c r="SVK36" s="7"/>
      <c r="SVL36" s="7"/>
      <c r="SVM36" s="6"/>
      <c r="SVN36" s="6"/>
      <c r="SVO36" s="27"/>
      <c r="SVP36" s="27"/>
      <c r="SVQ36" s="27"/>
      <c r="SVR36" s="27"/>
      <c r="SVS36" s="28"/>
      <c r="SVT36" s="28"/>
      <c r="SVU36" s="28"/>
      <c r="SVV36" s="28"/>
      <c r="SVW36" s="7"/>
      <c r="SVX36" s="7"/>
      <c r="SVY36" s="6"/>
      <c r="SVZ36" s="6"/>
      <c r="SWA36" s="27"/>
      <c r="SWB36" s="27"/>
      <c r="SWC36" s="27"/>
      <c r="SWD36" s="27"/>
      <c r="SWE36" s="28"/>
      <c r="SWF36" s="28"/>
      <c r="SWG36" s="28"/>
      <c r="SWH36" s="28"/>
      <c r="SWI36" s="7"/>
      <c r="SWJ36" s="7"/>
      <c r="SWK36" s="6"/>
      <c r="SWL36" s="6"/>
      <c r="SWM36" s="27"/>
      <c r="SWN36" s="27"/>
      <c r="SWO36" s="27"/>
      <c r="SWP36" s="27"/>
      <c r="SWQ36" s="28"/>
      <c r="SWR36" s="28"/>
      <c r="SWS36" s="28"/>
      <c r="SWT36" s="28"/>
      <c r="SWU36" s="7"/>
      <c r="SWV36" s="7"/>
      <c r="SWW36" s="6"/>
      <c r="SWX36" s="6"/>
      <c r="SWY36" s="27"/>
      <c r="SWZ36" s="27"/>
      <c r="SXA36" s="27"/>
      <c r="SXB36" s="27"/>
      <c r="SXC36" s="28"/>
      <c r="SXD36" s="28"/>
      <c r="SXE36" s="28"/>
      <c r="SXF36" s="28"/>
      <c r="SXG36" s="7"/>
      <c r="SXH36" s="7"/>
      <c r="SXI36" s="6"/>
      <c r="SXJ36" s="6"/>
      <c r="SXK36" s="27"/>
      <c r="SXL36" s="27"/>
      <c r="SXM36" s="27"/>
      <c r="SXN36" s="27"/>
      <c r="SXO36" s="28"/>
      <c r="SXP36" s="28"/>
      <c r="SXQ36" s="28"/>
      <c r="SXR36" s="28"/>
      <c r="SXS36" s="7"/>
      <c r="SXT36" s="7"/>
      <c r="SXU36" s="6"/>
      <c r="SXV36" s="6"/>
      <c r="SXW36" s="27"/>
      <c r="SXX36" s="27"/>
      <c r="SXY36" s="27"/>
      <c r="SXZ36" s="27"/>
      <c r="SYA36" s="28"/>
      <c r="SYB36" s="28"/>
      <c r="SYC36" s="28"/>
      <c r="SYD36" s="28"/>
      <c r="SYE36" s="7"/>
      <c r="SYF36" s="7"/>
      <c r="SYG36" s="6"/>
      <c r="SYH36" s="6"/>
      <c r="SYI36" s="27"/>
      <c r="SYJ36" s="27"/>
      <c r="SYK36" s="27"/>
      <c r="SYL36" s="27"/>
      <c r="SYM36" s="28"/>
      <c r="SYN36" s="28"/>
      <c r="SYO36" s="28"/>
      <c r="SYP36" s="28"/>
      <c r="SYQ36" s="7"/>
      <c r="SYR36" s="7"/>
      <c r="SYS36" s="6"/>
      <c r="SYT36" s="6"/>
      <c r="SYU36" s="27"/>
      <c r="SYV36" s="27"/>
      <c r="SYW36" s="27"/>
      <c r="SYX36" s="27"/>
      <c r="SYY36" s="28"/>
      <c r="SYZ36" s="28"/>
      <c r="SZA36" s="28"/>
      <c r="SZB36" s="28"/>
      <c r="SZC36" s="7"/>
      <c r="SZD36" s="7"/>
      <c r="SZE36" s="6"/>
      <c r="SZF36" s="6"/>
      <c r="SZG36" s="27"/>
      <c r="SZH36" s="27"/>
      <c r="SZI36" s="27"/>
      <c r="SZJ36" s="27"/>
      <c r="SZK36" s="28"/>
      <c r="SZL36" s="28"/>
      <c r="SZM36" s="28"/>
      <c r="SZN36" s="28"/>
      <c r="SZO36" s="7"/>
      <c r="SZP36" s="7"/>
      <c r="SZQ36" s="6"/>
      <c r="SZR36" s="6"/>
      <c r="SZS36" s="27"/>
      <c r="SZT36" s="27"/>
      <c r="SZU36" s="27"/>
      <c r="SZV36" s="27"/>
      <c r="SZW36" s="28"/>
      <c r="SZX36" s="28"/>
      <c r="SZY36" s="28"/>
      <c r="SZZ36" s="28"/>
      <c r="TAA36" s="7"/>
      <c r="TAB36" s="7"/>
      <c r="TAC36" s="6"/>
      <c r="TAD36" s="6"/>
      <c r="TAE36" s="27"/>
      <c r="TAF36" s="27"/>
      <c r="TAG36" s="27"/>
      <c r="TAH36" s="27"/>
      <c r="TAI36" s="28"/>
      <c r="TAJ36" s="28"/>
      <c r="TAK36" s="28"/>
      <c r="TAL36" s="28"/>
      <c r="TAM36" s="7"/>
      <c r="TAN36" s="7"/>
      <c r="TAO36" s="6"/>
      <c r="TAP36" s="6"/>
      <c r="TAQ36" s="27"/>
      <c r="TAR36" s="27"/>
      <c r="TAS36" s="27"/>
      <c r="TAT36" s="27"/>
      <c r="TAU36" s="28"/>
      <c r="TAV36" s="28"/>
      <c r="TAW36" s="28"/>
      <c r="TAX36" s="28"/>
      <c r="TAY36" s="7"/>
      <c r="TAZ36" s="7"/>
      <c r="TBA36" s="6"/>
      <c r="TBB36" s="6"/>
      <c r="TBC36" s="27"/>
      <c r="TBD36" s="27"/>
      <c r="TBE36" s="27"/>
      <c r="TBF36" s="27"/>
      <c r="TBG36" s="28"/>
      <c r="TBH36" s="28"/>
      <c r="TBI36" s="28"/>
      <c r="TBJ36" s="28"/>
      <c r="TBK36" s="7"/>
      <c r="TBL36" s="7"/>
      <c r="TBM36" s="6"/>
      <c r="TBN36" s="6"/>
      <c r="TBO36" s="27"/>
      <c r="TBP36" s="27"/>
      <c r="TBQ36" s="27"/>
      <c r="TBR36" s="27"/>
      <c r="TBS36" s="28"/>
      <c r="TBT36" s="28"/>
      <c r="TBU36" s="28"/>
      <c r="TBV36" s="28"/>
      <c r="TBW36" s="7"/>
      <c r="TBX36" s="7"/>
      <c r="TBY36" s="6"/>
      <c r="TBZ36" s="6"/>
      <c r="TCA36" s="27"/>
      <c r="TCB36" s="27"/>
      <c r="TCC36" s="27"/>
      <c r="TCD36" s="27"/>
      <c r="TCE36" s="28"/>
      <c r="TCF36" s="28"/>
      <c r="TCG36" s="28"/>
      <c r="TCH36" s="28"/>
      <c r="TCI36" s="7"/>
      <c r="TCJ36" s="7"/>
      <c r="TCK36" s="6"/>
      <c r="TCL36" s="6"/>
      <c r="TCM36" s="27"/>
      <c r="TCN36" s="27"/>
      <c r="TCO36" s="27"/>
      <c r="TCP36" s="27"/>
      <c r="TCQ36" s="28"/>
      <c r="TCR36" s="28"/>
      <c r="TCS36" s="28"/>
      <c r="TCT36" s="28"/>
      <c r="TCU36" s="7"/>
      <c r="TCV36" s="7"/>
      <c r="TCW36" s="6"/>
      <c r="TCX36" s="6"/>
      <c r="TCY36" s="27"/>
      <c r="TCZ36" s="27"/>
      <c r="TDA36" s="27"/>
      <c r="TDB36" s="27"/>
      <c r="TDC36" s="28"/>
      <c r="TDD36" s="28"/>
      <c r="TDE36" s="28"/>
      <c r="TDF36" s="28"/>
      <c r="TDG36" s="7"/>
      <c r="TDH36" s="7"/>
      <c r="TDI36" s="6"/>
      <c r="TDJ36" s="6"/>
      <c r="TDK36" s="27"/>
      <c r="TDL36" s="27"/>
      <c r="TDM36" s="27"/>
      <c r="TDN36" s="27"/>
      <c r="TDO36" s="28"/>
      <c r="TDP36" s="28"/>
      <c r="TDQ36" s="28"/>
      <c r="TDR36" s="28"/>
      <c r="TDS36" s="7"/>
      <c r="TDT36" s="7"/>
      <c r="TDU36" s="6"/>
      <c r="TDV36" s="6"/>
      <c r="TDW36" s="27"/>
      <c r="TDX36" s="27"/>
      <c r="TDY36" s="27"/>
      <c r="TDZ36" s="27"/>
      <c r="TEA36" s="28"/>
      <c r="TEB36" s="28"/>
      <c r="TEC36" s="28"/>
      <c r="TED36" s="28"/>
      <c r="TEE36" s="7"/>
      <c r="TEF36" s="7"/>
      <c r="TEG36" s="6"/>
      <c r="TEH36" s="6"/>
      <c r="TEI36" s="27"/>
      <c r="TEJ36" s="27"/>
      <c r="TEK36" s="27"/>
      <c r="TEL36" s="27"/>
      <c r="TEM36" s="28"/>
      <c r="TEN36" s="28"/>
      <c r="TEO36" s="28"/>
      <c r="TEP36" s="28"/>
      <c r="TEQ36" s="7"/>
      <c r="TER36" s="7"/>
      <c r="TES36" s="6"/>
      <c r="TET36" s="6"/>
      <c r="TEU36" s="27"/>
      <c r="TEV36" s="27"/>
      <c r="TEW36" s="27"/>
      <c r="TEX36" s="27"/>
      <c r="TEY36" s="28"/>
      <c r="TEZ36" s="28"/>
      <c r="TFA36" s="28"/>
      <c r="TFB36" s="28"/>
      <c r="TFC36" s="7"/>
      <c r="TFD36" s="7"/>
      <c r="TFE36" s="6"/>
      <c r="TFF36" s="6"/>
      <c r="TFG36" s="27"/>
      <c r="TFH36" s="27"/>
      <c r="TFI36" s="27"/>
      <c r="TFJ36" s="27"/>
      <c r="TFK36" s="28"/>
      <c r="TFL36" s="28"/>
      <c r="TFM36" s="28"/>
      <c r="TFN36" s="28"/>
      <c r="TFO36" s="7"/>
      <c r="TFP36" s="7"/>
      <c r="TFQ36" s="6"/>
      <c r="TFR36" s="6"/>
      <c r="TFS36" s="27"/>
      <c r="TFT36" s="27"/>
      <c r="TFU36" s="27"/>
      <c r="TFV36" s="27"/>
      <c r="TFW36" s="28"/>
      <c r="TFX36" s="28"/>
      <c r="TFY36" s="28"/>
      <c r="TFZ36" s="28"/>
      <c r="TGA36" s="7"/>
      <c r="TGB36" s="7"/>
      <c r="TGC36" s="6"/>
      <c r="TGD36" s="6"/>
      <c r="TGE36" s="27"/>
      <c r="TGF36" s="27"/>
      <c r="TGG36" s="27"/>
      <c r="TGH36" s="27"/>
      <c r="TGI36" s="28"/>
      <c r="TGJ36" s="28"/>
      <c r="TGK36" s="28"/>
      <c r="TGL36" s="28"/>
      <c r="TGM36" s="7"/>
      <c r="TGN36" s="7"/>
      <c r="TGO36" s="6"/>
      <c r="TGP36" s="6"/>
      <c r="TGQ36" s="27"/>
      <c r="TGR36" s="27"/>
      <c r="TGS36" s="27"/>
      <c r="TGT36" s="27"/>
      <c r="TGU36" s="28"/>
      <c r="TGV36" s="28"/>
      <c r="TGW36" s="28"/>
      <c r="TGX36" s="28"/>
      <c r="TGY36" s="7"/>
      <c r="TGZ36" s="7"/>
      <c r="THA36" s="6"/>
      <c r="THB36" s="6"/>
      <c r="THC36" s="27"/>
      <c r="THD36" s="27"/>
      <c r="THE36" s="27"/>
      <c r="THF36" s="27"/>
      <c r="THG36" s="28"/>
      <c r="THH36" s="28"/>
      <c r="THI36" s="28"/>
      <c r="THJ36" s="28"/>
      <c r="THK36" s="7"/>
      <c r="THL36" s="7"/>
      <c r="THM36" s="6"/>
      <c r="THN36" s="6"/>
      <c r="THO36" s="27"/>
      <c r="THP36" s="27"/>
      <c r="THQ36" s="27"/>
      <c r="THR36" s="27"/>
      <c r="THS36" s="28"/>
      <c r="THT36" s="28"/>
      <c r="THU36" s="28"/>
      <c r="THV36" s="28"/>
      <c r="THW36" s="7"/>
      <c r="THX36" s="7"/>
      <c r="THY36" s="6"/>
      <c r="THZ36" s="6"/>
      <c r="TIA36" s="27"/>
      <c r="TIB36" s="27"/>
      <c r="TIC36" s="27"/>
      <c r="TID36" s="27"/>
      <c r="TIE36" s="28"/>
      <c r="TIF36" s="28"/>
      <c r="TIG36" s="28"/>
      <c r="TIH36" s="28"/>
      <c r="TII36" s="7"/>
      <c r="TIJ36" s="7"/>
      <c r="TIK36" s="6"/>
      <c r="TIL36" s="6"/>
      <c r="TIM36" s="27"/>
      <c r="TIN36" s="27"/>
      <c r="TIO36" s="27"/>
      <c r="TIP36" s="27"/>
      <c r="TIQ36" s="28"/>
      <c r="TIR36" s="28"/>
      <c r="TIS36" s="28"/>
      <c r="TIT36" s="28"/>
      <c r="TIU36" s="7"/>
      <c r="TIV36" s="7"/>
      <c r="TIW36" s="6"/>
      <c r="TIX36" s="6"/>
      <c r="TIY36" s="27"/>
      <c r="TIZ36" s="27"/>
      <c r="TJA36" s="27"/>
      <c r="TJB36" s="27"/>
      <c r="TJC36" s="28"/>
      <c r="TJD36" s="28"/>
      <c r="TJE36" s="28"/>
      <c r="TJF36" s="28"/>
      <c r="TJG36" s="7"/>
      <c r="TJH36" s="7"/>
      <c r="TJI36" s="6"/>
      <c r="TJJ36" s="6"/>
      <c r="TJK36" s="27"/>
      <c r="TJL36" s="27"/>
      <c r="TJM36" s="27"/>
      <c r="TJN36" s="27"/>
      <c r="TJO36" s="28"/>
      <c r="TJP36" s="28"/>
      <c r="TJQ36" s="28"/>
      <c r="TJR36" s="28"/>
      <c r="TJS36" s="7"/>
      <c r="TJT36" s="7"/>
      <c r="TJU36" s="6"/>
      <c r="TJV36" s="6"/>
      <c r="TJW36" s="27"/>
      <c r="TJX36" s="27"/>
      <c r="TJY36" s="27"/>
      <c r="TJZ36" s="27"/>
      <c r="TKA36" s="28"/>
      <c r="TKB36" s="28"/>
      <c r="TKC36" s="28"/>
      <c r="TKD36" s="28"/>
      <c r="TKE36" s="7"/>
      <c r="TKF36" s="7"/>
      <c r="TKG36" s="6"/>
      <c r="TKH36" s="6"/>
      <c r="TKI36" s="27"/>
      <c r="TKJ36" s="27"/>
      <c r="TKK36" s="27"/>
      <c r="TKL36" s="27"/>
      <c r="TKM36" s="28"/>
      <c r="TKN36" s="28"/>
      <c r="TKO36" s="28"/>
      <c r="TKP36" s="28"/>
      <c r="TKQ36" s="7"/>
      <c r="TKR36" s="7"/>
      <c r="TKS36" s="6"/>
      <c r="TKT36" s="6"/>
      <c r="TKU36" s="27"/>
      <c r="TKV36" s="27"/>
      <c r="TKW36" s="27"/>
      <c r="TKX36" s="27"/>
      <c r="TKY36" s="28"/>
      <c r="TKZ36" s="28"/>
      <c r="TLA36" s="28"/>
      <c r="TLB36" s="28"/>
      <c r="TLC36" s="7"/>
      <c r="TLD36" s="7"/>
      <c r="TLE36" s="6"/>
      <c r="TLF36" s="6"/>
      <c r="TLG36" s="27"/>
      <c r="TLH36" s="27"/>
      <c r="TLI36" s="27"/>
      <c r="TLJ36" s="27"/>
      <c r="TLK36" s="28"/>
      <c r="TLL36" s="28"/>
      <c r="TLM36" s="28"/>
      <c r="TLN36" s="28"/>
      <c r="TLO36" s="7"/>
      <c r="TLP36" s="7"/>
      <c r="TLQ36" s="6"/>
      <c r="TLR36" s="6"/>
      <c r="TLS36" s="27"/>
      <c r="TLT36" s="27"/>
      <c r="TLU36" s="27"/>
      <c r="TLV36" s="27"/>
      <c r="TLW36" s="28"/>
      <c r="TLX36" s="28"/>
      <c r="TLY36" s="28"/>
      <c r="TLZ36" s="28"/>
      <c r="TMA36" s="7"/>
      <c r="TMB36" s="7"/>
      <c r="TMC36" s="6"/>
      <c r="TMD36" s="6"/>
      <c r="TME36" s="27"/>
      <c r="TMF36" s="27"/>
      <c r="TMG36" s="27"/>
      <c r="TMH36" s="27"/>
      <c r="TMI36" s="28"/>
      <c r="TMJ36" s="28"/>
      <c r="TMK36" s="28"/>
      <c r="TML36" s="28"/>
      <c r="TMM36" s="7"/>
      <c r="TMN36" s="7"/>
      <c r="TMO36" s="6"/>
      <c r="TMP36" s="6"/>
      <c r="TMQ36" s="27"/>
      <c r="TMR36" s="27"/>
      <c r="TMS36" s="27"/>
      <c r="TMT36" s="27"/>
      <c r="TMU36" s="28"/>
      <c r="TMV36" s="28"/>
      <c r="TMW36" s="28"/>
      <c r="TMX36" s="28"/>
      <c r="TMY36" s="7"/>
      <c r="TMZ36" s="7"/>
      <c r="TNA36" s="6"/>
      <c r="TNB36" s="6"/>
      <c r="TNC36" s="27"/>
      <c r="TND36" s="27"/>
      <c r="TNE36" s="27"/>
      <c r="TNF36" s="27"/>
      <c r="TNG36" s="28"/>
      <c r="TNH36" s="28"/>
      <c r="TNI36" s="28"/>
      <c r="TNJ36" s="28"/>
      <c r="TNK36" s="7"/>
      <c r="TNL36" s="7"/>
      <c r="TNM36" s="6"/>
      <c r="TNN36" s="6"/>
      <c r="TNO36" s="27"/>
      <c r="TNP36" s="27"/>
      <c r="TNQ36" s="27"/>
      <c r="TNR36" s="27"/>
      <c r="TNS36" s="28"/>
      <c r="TNT36" s="28"/>
      <c r="TNU36" s="28"/>
      <c r="TNV36" s="28"/>
      <c r="TNW36" s="7"/>
      <c r="TNX36" s="7"/>
      <c r="TNY36" s="6"/>
      <c r="TNZ36" s="6"/>
      <c r="TOA36" s="27"/>
      <c r="TOB36" s="27"/>
      <c r="TOC36" s="27"/>
      <c r="TOD36" s="27"/>
      <c r="TOE36" s="28"/>
      <c r="TOF36" s="28"/>
      <c r="TOG36" s="28"/>
      <c r="TOH36" s="28"/>
      <c r="TOI36" s="7"/>
      <c r="TOJ36" s="7"/>
      <c r="TOK36" s="6"/>
      <c r="TOL36" s="6"/>
      <c r="TOM36" s="27"/>
      <c r="TON36" s="27"/>
      <c r="TOO36" s="27"/>
      <c r="TOP36" s="27"/>
      <c r="TOQ36" s="28"/>
      <c r="TOR36" s="28"/>
      <c r="TOS36" s="28"/>
      <c r="TOT36" s="28"/>
      <c r="TOU36" s="7"/>
      <c r="TOV36" s="7"/>
      <c r="TOW36" s="6"/>
      <c r="TOX36" s="6"/>
      <c r="TOY36" s="27"/>
      <c r="TOZ36" s="27"/>
      <c r="TPA36" s="27"/>
      <c r="TPB36" s="27"/>
      <c r="TPC36" s="28"/>
      <c r="TPD36" s="28"/>
      <c r="TPE36" s="28"/>
      <c r="TPF36" s="28"/>
      <c r="TPG36" s="7"/>
      <c r="TPH36" s="7"/>
      <c r="TPI36" s="6"/>
      <c r="TPJ36" s="6"/>
      <c r="TPK36" s="27"/>
      <c r="TPL36" s="27"/>
      <c r="TPM36" s="27"/>
      <c r="TPN36" s="27"/>
      <c r="TPO36" s="28"/>
      <c r="TPP36" s="28"/>
      <c r="TPQ36" s="28"/>
      <c r="TPR36" s="28"/>
      <c r="TPS36" s="7"/>
      <c r="TPT36" s="7"/>
      <c r="TPU36" s="6"/>
      <c r="TPV36" s="6"/>
      <c r="TPW36" s="27"/>
      <c r="TPX36" s="27"/>
      <c r="TPY36" s="27"/>
      <c r="TPZ36" s="27"/>
      <c r="TQA36" s="28"/>
      <c r="TQB36" s="28"/>
      <c r="TQC36" s="28"/>
      <c r="TQD36" s="28"/>
      <c r="TQE36" s="7"/>
      <c r="TQF36" s="7"/>
      <c r="TQG36" s="6"/>
      <c r="TQH36" s="6"/>
      <c r="TQI36" s="27"/>
      <c r="TQJ36" s="27"/>
      <c r="TQK36" s="27"/>
      <c r="TQL36" s="27"/>
      <c r="TQM36" s="28"/>
      <c r="TQN36" s="28"/>
      <c r="TQO36" s="28"/>
      <c r="TQP36" s="28"/>
      <c r="TQQ36" s="7"/>
      <c r="TQR36" s="7"/>
      <c r="TQS36" s="6"/>
      <c r="TQT36" s="6"/>
      <c r="TQU36" s="27"/>
      <c r="TQV36" s="27"/>
      <c r="TQW36" s="27"/>
      <c r="TQX36" s="27"/>
      <c r="TQY36" s="28"/>
      <c r="TQZ36" s="28"/>
      <c r="TRA36" s="28"/>
      <c r="TRB36" s="28"/>
      <c r="TRC36" s="7"/>
      <c r="TRD36" s="7"/>
      <c r="TRE36" s="6"/>
      <c r="TRF36" s="6"/>
      <c r="TRG36" s="27"/>
      <c r="TRH36" s="27"/>
      <c r="TRI36" s="27"/>
      <c r="TRJ36" s="27"/>
      <c r="TRK36" s="28"/>
      <c r="TRL36" s="28"/>
      <c r="TRM36" s="28"/>
      <c r="TRN36" s="28"/>
      <c r="TRO36" s="7"/>
      <c r="TRP36" s="7"/>
      <c r="TRQ36" s="6"/>
      <c r="TRR36" s="6"/>
      <c r="TRS36" s="27"/>
      <c r="TRT36" s="27"/>
      <c r="TRU36" s="27"/>
      <c r="TRV36" s="27"/>
      <c r="TRW36" s="28"/>
      <c r="TRX36" s="28"/>
      <c r="TRY36" s="28"/>
      <c r="TRZ36" s="28"/>
      <c r="TSA36" s="7"/>
      <c r="TSB36" s="7"/>
      <c r="TSC36" s="6"/>
      <c r="TSD36" s="6"/>
      <c r="TSE36" s="27"/>
      <c r="TSF36" s="27"/>
      <c r="TSG36" s="27"/>
      <c r="TSH36" s="27"/>
      <c r="TSI36" s="28"/>
      <c r="TSJ36" s="28"/>
      <c r="TSK36" s="28"/>
      <c r="TSL36" s="28"/>
      <c r="TSM36" s="7"/>
      <c r="TSN36" s="7"/>
      <c r="TSO36" s="6"/>
      <c r="TSP36" s="6"/>
      <c r="TSQ36" s="27"/>
      <c r="TSR36" s="27"/>
      <c r="TSS36" s="27"/>
      <c r="TST36" s="27"/>
      <c r="TSU36" s="28"/>
      <c r="TSV36" s="28"/>
      <c r="TSW36" s="28"/>
      <c r="TSX36" s="28"/>
      <c r="TSY36" s="7"/>
      <c r="TSZ36" s="7"/>
      <c r="TTA36" s="6"/>
      <c r="TTB36" s="6"/>
      <c r="TTC36" s="27"/>
      <c r="TTD36" s="27"/>
      <c r="TTE36" s="27"/>
      <c r="TTF36" s="27"/>
      <c r="TTG36" s="28"/>
      <c r="TTH36" s="28"/>
      <c r="TTI36" s="28"/>
      <c r="TTJ36" s="28"/>
      <c r="TTK36" s="7"/>
      <c r="TTL36" s="7"/>
      <c r="TTM36" s="6"/>
      <c r="TTN36" s="6"/>
      <c r="TTO36" s="27"/>
      <c r="TTP36" s="27"/>
      <c r="TTQ36" s="27"/>
      <c r="TTR36" s="27"/>
      <c r="TTS36" s="28"/>
      <c r="TTT36" s="28"/>
      <c r="TTU36" s="28"/>
      <c r="TTV36" s="28"/>
      <c r="TTW36" s="7"/>
      <c r="TTX36" s="7"/>
      <c r="TTY36" s="6"/>
      <c r="TTZ36" s="6"/>
      <c r="TUA36" s="27"/>
      <c r="TUB36" s="27"/>
      <c r="TUC36" s="27"/>
      <c r="TUD36" s="27"/>
      <c r="TUE36" s="28"/>
      <c r="TUF36" s="28"/>
      <c r="TUG36" s="28"/>
      <c r="TUH36" s="28"/>
      <c r="TUI36" s="7"/>
      <c r="TUJ36" s="7"/>
      <c r="TUK36" s="6"/>
      <c r="TUL36" s="6"/>
      <c r="TUM36" s="27"/>
      <c r="TUN36" s="27"/>
      <c r="TUO36" s="27"/>
      <c r="TUP36" s="27"/>
      <c r="TUQ36" s="28"/>
      <c r="TUR36" s="28"/>
      <c r="TUS36" s="28"/>
      <c r="TUT36" s="28"/>
      <c r="TUU36" s="7"/>
      <c r="TUV36" s="7"/>
      <c r="TUW36" s="6"/>
      <c r="TUX36" s="6"/>
      <c r="TUY36" s="27"/>
      <c r="TUZ36" s="27"/>
      <c r="TVA36" s="27"/>
      <c r="TVB36" s="27"/>
      <c r="TVC36" s="28"/>
      <c r="TVD36" s="28"/>
      <c r="TVE36" s="28"/>
      <c r="TVF36" s="28"/>
      <c r="TVG36" s="7"/>
      <c r="TVH36" s="7"/>
      <c r="TVI36" s="6"/>
      <c r="TVJ36" s="6"/>
      <c r="TVK36" s="27"/>
      <c r="TVL36" s="27"/>
      <c r="TVM36" s="27"/>
      <c r="TVN36" s="27"/>
      <c r="TVO36" s="28"/>
      <c r="TVP36" s="28"/>
      <c r="TVQ36" s="28"/>
      <c r="TVR36" s="28"/>
      <c r="TVS36" s="7"/>
      <c r="TVT36" s="7"/>
      <c r="TVU36" s="6"/>
      <c r="TVV36" s="6"/>
      <c r="TVW36" s="27"/>
      <c r="TVX36" s="27"/>
      <c r="TVY36" s="27"/>
      <c r="TVZ36" s="27"/>
      <c r="TWA36" s="28"/>
      <c r="TWB36" s="28"/>
      <c r="TWC36" s="28"/>
      <c r="TWD36" s="28"/>
      <c r="TWE36" s="7"/>
      <c r="TWF36" s="7"/>
      <c r="TWG36" s="6"/>
      <c r="TWH36" s="6"/>
      <c r="TWI36" s="27"/>
      <c r="TWJ36" s="27"/>
      <c r="TWK36" s="27"/>
      <c r="TWL36" s="27"/>
      <c r="TWM36" s="28"/>
      <c r="TWN36" s="28"/>
      <c r="TWO36" s="28"/>
      <c r="TWP36" s="28"/>
      <c r="TWQ36" s="7"/>
      <c r="TWR36" s="7"/>
      <c r="TWS36" s="6"/>
      <c r="TWT36" s="6"/>
      <c r="TWU36" s="27"/>
      <c r="TWV36" s="27"/>
      <c r="TWW36" s="27"/>
      <c r="TWX36" s="27"/>
      <c r="TWY36" s="28"/>
      <c r="TWZ36" s="28"/>
      <c r="TXA36" s="28"/>
      <c r="TXB36" s="28"/>
      <c r="TXC36" s="7"/>
      <c r="TXD36" s="7"/>
      <c r="TXE36" s="6"/>
      <c r="TXF36" s="6"/>
      <c r="TXG36" s="27"/>
      <c r="TXH36" s="27"/>
      <c r="TXI36" s="27"/>
      <c r="TXJ36" s="27"/>
      <c r="TXK36" s="28"/>
      <c r="TXL36" s="28"/>
      <c r="TXM36" s="28"/>
      <c r="TXN36" s="28"/>
      <c r="TXO36" s="7"/>
      <c r="TXP36" s="7"/>
      <c r="TXQ36" s="6"/>
      <c r="TXR36" s="6"/>
      <c r="TXS36" s="27"/>
      <c r="TXT36" s="27"/>
      <c r="TXU36" s="27"/>
      <c r="TXV36" s="27"/>
      <c r="TXW36" s="28"/>
      <c r="TXX36" s="28"/>
      <c r="TXY36" s="28"/>
      <c r="TXZ36" s="28"/>
      <c r="TYA36" s="7"/>
      <c r="TYB36" s="7"/>
      <c r="TYC36" s="6"/>
      <c r="TYD36" s="6"/>
      <c r="TYE36" s="27"/>
      <c r="TYF36" s="27"/>
      <c r="TYG36" s="27"/>
      <c r="TYH36" s="27"/>
      <c r="TYI36" s="28"/>
      <c r="TYJ36" s="28"/>
      <c r="TYK36" s="28"/>
      <c r="TYL36" s="28"/>
      <c r="TYM36" s="7"/>
      <c r="TYN36" s="7"/>
      <c r="TYO36" s="6"/>
      <c r="TYP36" s="6"/>
      <c r="TYQ36" s="27"/>
      <c r="TYR36" s="27"/>
      <c r="TYS36" s="27"/>
      <c r="TYT36" s="27"/>
      <c r="TYU36" s="28"/>
      <c r="TYV36" s="28"/>
      <c r="TYW36" s="28"/>
      <c r="TYX36" s="28"/>
      <c r="TYY36" s="7"/>
      <c r="TYZ36" s="7"/>
      <c r="TZA36" s="6"/>
      <c r="TZB36" s="6"/>
      <c r="TZC36" s="27"/>
      <c r="TZD36" s="27"/>
      <c r="TZE36" s="27"/>
      <c r="TZF36" s="27"/>
      <c r="TZG36" s="28"/>
      <c r="TZH36" s="28"/>
      <c r="TZI36" s="28"/>
      <c r="TZJ36" s="28"/>
      <c r="TZK36" s="7"/>
      <c r="TZL36" s="7"/>
      <c r="TZM36" s="6"/>
      <c r="TZN36" s="6"/>
      <c r="TZO36" s="27"/>
      <c r="TZP36" s="27"/>
      <c r="TZQ36" s="27"/>
      <c r="TZR36" s="27"/>
      <c r="TZS36" s="28"/>
      <c r="TZT36" s="28"/>
      <c r="TZU36" s="28"/>
      <c r="TZV36" s="28"/>
      <c r="TZW36" s="7"/>
      <c r="TZX36" s="7"/>
      <c r="TZY36" s="6"/>
      <c r="TZZ36" s="6"/>
      <c r="UAA36" s="27"/>
      <c r="UAB36" s="27"/>
      <c r="UAC36" s="27"/>
      <c r="UAD36" s="27"/>
      <c r="UAE36" s="28"/>
      <c r="UAF36" s="28"/>
      <c r="UAG36" s="28"/>
      <c r="UAH36" s="28"/>
      <c r="UAI36" s="7"/>
      <c r="UAJ36" s="7"/>
      <c r="UAK36" s="6"/>
      <c r="UAL36" s="6"/>
      <c r="UAM36" s="27"/>
      <c r="UAN36" s="27"/>
      <c r="UAO36" s="27"/>
      <c r="UAP36" s="27"/>
      <c r="UAQ36" s="28"/>
      <c r="UAR36" s="28"/>
      <c r="UAS36" s="28"/>
      <c r="UAT36" s="28"/>
      <c r="UAU36" s="7"/>
      <c r="UAV36" s="7"/>
      <c r="UAW36" s="6"/>
      <c r="UAX36" s="6"/>
      <c r="UAY36" s="27"/>
      <c r="UAZ36" s="27"/>
      <c r="UBA36" s="27"/>
      <c r="UBB36" s="27"/>
      <c r="UBC36" s="28"/>
      <c r="UBD36" s="28"/>
      <c r="UBE36" s="28"/>
      <c r="UBF36" s="28"/>
      <c r="UBG36" s="7"/>
      <c r="UBH36" s="7"/>
      <c r="UBI36" s="6"/>
      <c r="UBJ36" s="6"/>
      <c r="UBK36" s="27"/>
      <c r="UBL36" s="27"/>
      <c r="UBM36" s="27"/>
      <c r="UBN36" s="27"/>
      <c r="UBO36" s="28"/>
      <c r="UBP36" s="28"/>
      <c r="UBQ36" s="28"/>
      <c r="UBR36" s="28"/>
      <c r="UBS36" s="7"/>
      <c r="UBT36" s="7"/>
      <c r="UBU36" s="6"/>
      <c r="UBV36" s="6"/>
      <c r="UBW36" s="27"/>
      <c r="UBX36" s="27"/>
      <c r="UBY36" s="27"/>
      <c r="UBZ36" s="27"/>
      <c r="UCA36" s="28"/>
      <c r="UCB36" s="28"/>
      <c r="UCC36" s="28"/>
      <c r="UCD36" s="28"/>
      <c r="UCE36" s="7"/>
      <c r="UCF36" s="7"/>
      <c r="UCG36" s="6"/>
      <c r="UCH36" s="6"/>
      <c r="UCI36" s="27"/>
      <c r="UCJ36" s="27"/>
      <c r="UCK36" s="27"/>
      <c r="UCL36" s="27"/>
      <c r="UCM36" s="28"/>
      <c r="UCN36" s="28"/>
      <c r="UCO36" s="28"/>
      <c r="UCP36" s="28"/>
      <c r="UCQ36" s="7"/>
      <c r="UCR36" s="7"/>
      <c r="UCS36" s="6"/>
      <c r="UCT36" s="6"/>
      <c r="UCU36" s="27"/>
      <c r="UCV36" s="27"/>
      <c r="UCW36" s="27"/>
      <c r="UCX36" s="27"/>
      <c r="UCY36" s="28"/>
      <c r="UCZ36" s="28"/>
      <c r="UDA36" s="28"/>
      <c r="UDB36" s="28"/>
      <c r="UDC36" s="7"/>
      <c r="UDD36" s="7"/>
      <c r="UDE36" s="6"/>
      <c r="UDF36" s="6"/>
      <c r="UDG36" s="27"/>
      <c r="UDH36" s="27"/>
      <c r="UDI36" s="27"/>
      <c r="UDJ36" s="27"/>
      <c r="UDK36" s="28"/>
      <c r="UDL36" s="28"/>
      <c r="UDM36" s="28"/>
      <c r="UDN36" s="28"/>
      <c r="UDO36" s="7"/>
      <c r="UDP36" s="7"/>
      <c r="UDQ36" s="6"/>
      <c r="UDR36" s="6"/>
      <c r="UDS36" s="27"/>
      <c r="UDT36" s="27"/>
      <c r="UDU36" s="27"/>
      <c r="UDV36" s="27"/>
      <c r="UDW36" s="28"/>
      <c r="UDX36" s="28"/>
      <c r="UDY36" s="28"/>
      <c r="UDZ36" s="28"/>
      <c r="UEA36" s="7"/>
      <c r="UEB36" s="7"/>
      <c r="UEC36" s="6"/>
      <c r="UED36" s="6"/>
      <c r="UEE36" s="27"/>
      <c r="UEF36" s="27"/>
      <c r="UEG36" s="27"/>
      <c r="UEH36" s="27"/>
      <c r="UEI36" s="28"/>
      <c r="UEJ36" s="28"/>
      <c r="UEK36" s="28"/>
      <c r="UEL36" s="28"/>
      <c r="UEM36" s="7"/>
      <c r="UEN36" s="7"/>
      <c r="UEO36" s="6"/>
      <c r="UEP36" s="6"/>
      <c r="UEQ36" s="27"/>
      <c r="UER36" s="27"/>
      <c r="UES36" s="27"/>
      <c r="UET36" s="27"/>
      <c r="UEU36" s="28"/>
      <c r="UEV36" s="28"/>
      <c r="UEW36" s="28"/>
      <c r="UEX36" s="28"/>
      <c r="UEY36" s="7"/>
      <c r="UEZ36" s="7"/>
      <c r="UFA36" s="6"/>
      <c r="UFB36" s="6"/>
      <c r="UFC36" s="27"/>
      <c r="UFD36" s="27"/>
      <c r="UFE36" s="27"/>
      <c r="UFF36" s="27"/>
      <c r="UFG36" s="28"/>
      <c r="UFH36" s="28"/>
      <c r="UFI36" s="28"/>
      <c r="UFJ36" s="28"/>
      <c r="UFK36" s="7"/>
      <c r="UFL36" s="7"/>
      <c r="UFM36" s="6"/>
      <c r="UFN36" s="6"/>
      <c r="UFO36" s="27"/>
      <c r="UFP36" s="27"/>
      <c r="UFQ36" s="27"/>
      <c r="UFR36" s="27"/>
      <c r="UFS36" s="28"/>
      <c r="UFT36" s="28"/>
      <c r="UFU36" s="28"/>
      <c r="UFV36" s="28"/>
      <c r="UFW36" s="7"/>
      <c r="UFX36" s="7"/>
      <c r="UFY36" s="6"/>
      <c r="UFZ36" s="6"/>
      <c r="UGA36" s="27"/>
      <c r="UGB36" s="27"/>
      <c r="UGC36" s="27"/>
      <c r="UGD36" s="27"/>
      <c r="UGE36" s="28"/>
      <c r="UGF36" s="28"/>
      <c r="UGG36" s="28"/>
      <c r="UGH36" s="28"/>
      <c r="UGI36" s="7"/>
      <c r="UGJ36" s="7"/>
      <c r="UGK36" s="6"/>
      <c r="UGL36" s="6"/>
      <c r="UGM36" s="27"/>
      <c r="UGN36" s="27"/>
      <c r="UGO36" s="27"/>
      <c r="UGP36" s="27"/>
      <c r="UGQ36" s="28"/>
      <c r="UGR36" s="28"/>
      <c r="UGS36" s="28"/>
      <c r="UGT36" s="28"/>
      <c r="UGU36" s="7"/>
      <c r="UGV36" s="7"/>
      <c r="UGW36" s="6"/>
      <c r="UGX36" s="6"/>
      <c r="UGY36" s="27"/>
      <c r="UGZ36" s="27"/>
      <c r="UHA36" s="27"/>
      <c r="UHB36" s="27"/>
      <c r="UHC36" s="28"/>
      <c r="UHD36" s="28"/>
      <c r="UHE36" s="28"/>
      <c r="UHF36" s="28"/>
      <c r="UHG36" s="7"/>
      <c r="UHH36" s="7"/>
      <c r="UHI36" s="6"/>
      <c r="UHJ36" s="6"/>
      <c r="UHK36" s="27"/>
      <c r="UHL36" s="27"/>
      <c r="UHM36" s="27"/>
      <c r="UHN36" s="27"/>
      <c r="UHO36" s="28"/>
      <c r="UHP36" s="28"/>
      <c r="UHQ36" s="28"/>
      <c r="UHR36" s="28"/>
      <c r="UHS36" s="7"/>
      <c r="UHT36" s="7"/>
      <c r="UHU36" s="6"/>
      <c r="UHV36" s="6"/>
      <c r="UHW36" s="27"/>
      <c r="UHX36" s="27"/>
      <c r="UHY36" s="27"/>
      <c r="UHZ36" s="27"/>
      <c r="UIA36" s="28"/>
      <c r="UIB36" s="28"/>
      <c r="UIC36" s="28"/>
      <c r="UID36" s="28"/>
      <c r="UIE36" s="7"/>
      <c r="UIF36" s="7"/>
      <c r="UIG36" s="6"/>
      <c r="UIH36" s="6"/>
      <c r="UII36" s="27"/>
      <c r="UIJ36" s="27"/>
      <c r="UIK36" s="27"/>
      <c r="UIL36" s="27"/>
      <c r="UIM36" s="28"/>
      <c r="UIN36" s="28"/>
      <c r="UIO36" s="28"/>
      <c r="UIP36" s="28"/>
      <c r="UIQ36" s="7"/>
      <c r="UIR36" s="7"/>
      <c r="UIS36" s="6"/>
      <c r="UIT36" s="6"/>
      <c r="UIU36" s="27"/>
      <c r="UIV36" s="27"/>
      <c r="UIW36" s="27"/>
      <c r="UIX36" s="27"/>
      <c r="UIY36" s="28"/>
      <c r="UIZ36" s="28"/>
      <c r="UJA36" s="28"/>
      <c r="UJB36" s="28"/>
      <c r="UJC36" s="7"/>
      <c r="UJD36" s="7"/>
      <c r="UJE36" s="6"/>
      <c r="UJF36" s="6"/>
      <c r="UJG36" s="27"/>
      <c r="UJH36" s="27"/>
      <c r="UJI36" s="27"/>
      <c r="UJJ36" s="27"/>
      <c r="UJK36" s="28"/>
      <c r="UJL36" s="28"/>
      <c r="UJM36" s="28"/>
      <c r="UJN36" s="28"/>
      <c r="UJO36" s="7"/>
      <c r="UJP36" s="7"/>
      <c r="UJQ36" s="6"/>
      <c r="UJR36" s="6"/>
      <c r="UJS36" s="27"/>
      <c r="UJT36" s="27"/>
      <c r="UJU36" s="27"/>
      <c r="UJV36" s="27"/>
      <c r="UJW36" s="28"/>
      <c r="UJX36" s="28"/>
      <c r="UJY36" s="28"/>
      <c r="UJZ36" s="28"/>
      <c r="UKA36" s="7"/>
      <c r="UKB36" s="7"/>
      <c r="UKC36" s="6"/>
      <c r="UKD36" s="6"/>
      <c r="UKE36" s="27"/>
      <c r="UKF36" s="27"/>
      <c r="UKG36" s="27"/>
      <c r="UKH36" s="27"/>
      <c r="UKI36" s="28"/>
      <c r="UKJ36" s="28"/>
      <c r="UKK36" s="28"/>
      <c r="UKL36" s="28"/>
      <c r="UKM36" s="7"/>
      <c r="UKN36" s="7"/>
      <c r="UKO36" s="6"/>
      <c r="UKP36" s="6"/>
      <c r="UKQ36" s="27"/>
      <c r="UKR36" s="27"/>
      <c r="UKS36" s="27"/>
      <c r="UKT36" s="27"/>
      <c r="UKU36" s="28"/>
      <c r="UKV36" s="28"/>
      <c r="UKW36" s="28"/>
      <c r="UKX36" s="28"/>
      <c r="UKY36" s="7"/>
      <c r="UKZ36" s="7"/>
      <c r="ULA36" s="6"/>
      <c r="ULB36" s="6"/>
      <c r="ULC36" s="27"/>
      <c r="ULD36" s="27"/>
      <c r="ULE36" s="27"/>
      <c r="ULF36" s="27"/>
      <c r="ULG36" s="28"/>
      <c r="ULH36" s="28"/>
      <c r="ULI36" s="28"/>
      <c r="ULJ36" s="28"/>
      <c r="ULK36" s="7"/>
      <c r="ULL36" s="7"/>
      <c r="ULM36" s="6"/>
      <c r="ULN36" s="6"/>
      <c r="ULO36" s="27"/>
      <c r="ULP36" s="27"/>
      <c r="ULQ36" s="27"/>
      <c r="ULR36" s="27"/>
      <c r="ULS36" s="28"/>
      <c r="ULT36" s="28"/>
      <c r="ULU36" s="28"/>
      <c r="ULV36" s="28"/>
      <c r="ULW36" s="7"/>
      <c r="ULX36" s="7"/>
      <c r="ULY36" s="6"/>
      <c r="ULZ36" s="6"/>
      <c r="UMA36" s="27"/>
      <c r="UMB36" s="27"/>
      <c r="UMC36" s="27"/>
      <c r="UMD36" s="27"/>
      <c r="UME36" s="28"/>
      <c r="UMF36" s="28"/>
      <c r="UMG36" s="28"/>
      <c r="UMH36" s="28"/>
      <c r="UMI36" s="7"/>
      <c r="UMJ36" s="7"/>
      <c r="UMK36" s="6"/>
      <c r="UML36" s="6"/>
      <c r="UMM36" s="27"/>
      <c r="UMN36" s="27"/>
      <c r="UMO36" s="27"/>
      <c r="UMP36" s="27"/>
      <c r="UMQ36" s="28"/>
      <c r="UMR36" s="28"/>
      <c r="UMS36" s="28"/>
      <c r="UMT36" s="28"/>
      <c r="UMU36" s="7"/>
      <c r="UMV36" s="7"/>
      <c r="UMW36" s="6"/>
      <c r="UMX36" s="6"/>
      <c r="UMY36" s="27"/>
      <c r="UMZ36" s="27"/>
      <c r="UNA36" s="27"/>
      <c r="UNB36" s="27"/>
      <c r="UNC36" s="28"/>
      <c r="UND36" s="28"/>
      <c r="UNE36" s="28"/>
      <c r="UNF36" s="28"/>
      <c r="UNG36" s="7"/>
      <c r="UNH36" s="7"/>
      <c r="UNI36" s="6"/>
      <c r="UNJ36" s="6"/>
      <c r="UNK36" s="27"/>
      <c r="UNL36" s="27"/>
      <c r="UNM36" s="27"/>
      <c r="UNN36" s="27"/>
      <c r="UNO36" s="28"/>
      <c r="UNP36" s="28"/>
      <c r="UNQ36" s="28"/>
      <c r="UNR36" s="28"/>
      <c r="UNS36" s="7"/>
      <c r="UNT36" s="7"/>
      <c r="UNU36" s="6"/>
      <c r="UNV36" s="6"/>
      <c r="UNW36" s="27"/>
      <c r="UNX36" s="27"/>
      <c r="UNY36" s="27"/>
      <c r="UNZ36" s="27"/>
      <c r="UOA36" s="28"/>
      <c r="UOB36" s="28"/>
      <c r="UOC36" s="28"/>
      <c r="UOD36" s="28"/>
      <c r="UOE36" s="7"/>
      <c r="UOF36" s="7"/>
      <c r="UOG36" s="6"/>
      <c r="UOH36" s="6"/>
      <c r="UOI36" s="27"/>
      <c r="UOJ36" s="27"/>
      <c r="UOK36" s="27"/>
      <c r="UOL36" s="27"/>
      <c r="UOM36" s="28"/>
      <c r="UON36" s="28"/>
      <c r="UOO36" s="28"/>
      <c r="UOP36" s="28"/>
      <c r="UOQ36" s="7"/>
      <c r="UOR36" s="7"/>
      <c r="UOS36" s="6"/>
      <c r="UOT36" s="6"/>
      <c r="UOU36" s="27"/>
      <c r="UOV36" s="27"/>
      <c r="UOW36" s="27"/>
      <c r="UOX36" s="27"/>
      <c r="UOY36" s="28"/>
      <c r="UOZ36" s="28"/>
      <c r="UPA36" s="28"/>
      <c r="UPB36" s="28"/>
      <c r="UPC36" s="7"/>
      <c r="UPD36" s="7"/>
      <c r="UPE36" s="6"/>
      <c r="UPF36" s="6"/>
      <c r="UPG36" s="27"/>
      <c r="UPH36" s="27"/>
      <c r="UPI36" s="27"/>
      <c r="UPJ36" s="27"/>
      <c r="UPK36" s="28"/>
      <c r="UPL36" s="28"/>
      <c r="UPM36" s="28"/>
      <c r="UPN36" s="28"/>
      <c r="UPO36" s="7"/>
      <c r="UPP36" s="7"/>
      <c r="UPQ36" s="6"/>
      <c r="UPR36" s="6"/>
      <c r="UPS36" s="27"/>
      <c r="UPT36" s="27"/>
      <c r="UPU36" s="27"/>
      <c r="UPV36" s="27"/>
      <c r="UPW36" s="28"/>
      <c r="UPX36" s="28"/>
      <c r="UPY36" s="28"/>
      <c r="UPZ36" s="28"/>
      <c r="UQA36" s="7"/>
      <c r="UQB36" s="7"/>
      <c r="UQC36" s="6"/>
      <c r="UQD36" s="6"/>
      <c r="UQE36" s="27"/>
      <c r="UQF36" s="27"/>
      <c r="UQG36" s="27"/>
      <c r="UQH36" s="27"/>
      <c r="UQI36" s="28"/>
      <c r="UQJ36" s="28"/>
      <c r="UQK36" s="28"/>
      <c r="UQL36" s="28"/>
      <c r="UQM36" s="7"/>
      <c r="UQN36" s="7"/>
      <c r="UQO36" s="6"/>
      <c r="UQP36" s="6"/>
      <c r="UQQ36" s="27"/>
      <c r="UQR36" s="27"/>
      <c r="UQS36" s="27"/>
      <c r="UQT36" s="27"/>
      <c r="UQU36" s="28"/>
      <c r="UQV36" s="28"/>
      <c r="UQW36" s="28"/>
      <c r="UQX36" s="28"/>
      <c r="UQY36" s="7"/>
      <c r="UQZ36" s="7"/>
      <c r="URA36" s="6"/>
      <c r="URB36" s="6"/>
      <c r="URC36" s="27"/>
      <c r="URD36" s="27"/>
      <c r="URE36" s="27"/>
      <c r="URF36" s="27"/>
      <c r="URG36" s="28"/>
      <c r="URH36" s="28"/>
      <c r="URI36" s="28"/>
      <c r="URJ36" s="28"/>
      <c r="URK36" s="7"/>
      <c r="URL36" s="7"/>
      <c r="URM36" s="6"/>
      <c r="URN36" s="6"/>
      <c r="URO36" s="27"/>
      <c r="URP36" s="27"/>
      <c r="URQ36" s="27"/>
      <c r="URR36" s="27"/>
      <c r="URS36" s="28"/>
      <c r="URT36" s="28"/>
      <c r="URU36" s="28"/>
      <c r="URV36" s="28"/>
      <c r="URW36" s="7"/>
      <c r="URX36" s="7"/>
      <c r="URY36" s="6"/>
      <c r="URZ36" s="6"/>
      <c r="USA36" s="27"/>
      <c r="USB36" s="27"/>
      <c r="USC36" s="27"/>
      <c r="USD36" s="27"/>
      <c r="USE36" s="28"/>
      <c r="USF36" s="28"/>
      <c r="USG36" s="28"/>
      <c r="USH36" s="28"/>
      <c r="USI36" s="7"/>
      <c r="USJ36" s="7"/>
      <c r="USK36" s="6"/>
      <c r="USL36" s="6"/>
      <c r="USM36" s="27"/>
      <c r="USN36" s="27"/>
      <c r="USO36" s="27"/>
      <c r="USP36" s="27"/>
      <c r="USQ36" s="28"/>
      <c r="USR36" s="28"/>
      <c r="USS36" s="28"/>
      <c r="UST36" s="28"/>
      <c r="USU36" s="7"/>
      <c r="USV36" s="7"/>
      <c r="USW36" s="6"/>
      <c r="USX36" s="6"/>
      <c r="USY36" s="27"/>
      <c r="USZ36" s="27"/>
      <c r="UTA36" s="27"/>
      <c r="UTB36" s="27"/>
      <c r="UTC36" s="28"/>
      <c r="UTD36" s="28"/>
      <c r="UTE36" s="28"/>
      <c r="UTF36" s="28"/>
      <c r="UTG36" s="7"/>
      <c r="UTH36" s="7"/>
      <c r="UTI36" s="6"/>
      <c r="UTJ36" s="6"/>
      <c r="UTK36" s="27"/>
      <c r="UTL36" s="27"/>
      <c r="UTM36" s="27"/>
      <c r="UTN36" s="27"/>
      <c r="UTO36" s="28"/>
      <c r="UTP36" s="28"/>
      <c r="UTQ36" s="28"/>
      <c r="UTR36" s="28"/>
      <c r="UTS36" s="7"/>
      <c r="UTT36" s="7"/>
      <c r="UTU36" s="6"/>
      <c r="UTV36" s="6"/>
      <c r="UTW36" s="27"/>
      <c r="UTX36" s="27"/>
      <c r="UTY36" s="27"/>
      <c r="UTZ36" s="27"/>
      <c r="UUA36" s="28"/>
      <c r="UUB36" s="28"/>
      <c r="UUC36" s="28"/>
      <c r="UUD36" s="28"/>
      <c r="UUE36" s="7"/>
      <c r="UUF36" s="7"/>
      <c r="UUG36" s="6"/>
      <c r="UUH36" s="6"/>
      <c r="UUI36" s="27"/>
      <c r="UUJ36" s="27"/>
      <c r="UUK36" s="27"/>
      <c r="UUL36" s="27"/>
      <c r="UUM36" s="28"/>
      <c r="UUN36" s="28"/>
      <c r="UUO36" s="28"/>
      <c r="UUP36" s="28"/>
      <c r="UUQ36" s="7"/>
      <c r="UUR36" s="7"/>
      <c r="UUS36" s="6"/>
      <c r="UUT36" s="6"/>
      <c r="UUU36" s="27"/>
      <c r="UUV36" s="27"/>
      <c r="UUW36" s="27"/>
      <c r="UUX36" s="27"/>
      <c r="UUY36" s="28"/>
      <c r="UUZ36" s="28"/>
      <c r="UVA36" s="28"/>
      <c r="UVB36" s="28"/>
      <c r="UVC36" s="7"/>
      <c r="UVD36" s="7"/>
      <c r="UVE36" s="6"/>
      <c r="UVF36" s="6"/>
      <c r="UVG36" s="27"/>
      <c r="UVH36" s="27"/>
      <c r="UVI36" s="27"/>
      <c r="UVJ36" s="27"/>
      <c r="UVK36" s="28"/>
      <c r="UVL36" s="28"/>
      <c r="UVM36" s="28"/>
      <c r="UVN36" s="28"/>
      <c r="UVO36" s="7"/>
      <c r="UVP36" s="7"/>
      <c r="UVQ36" s="6"/>
      <c r="UVR36" s="6"/>
      <c r="UVS36" s="27"/>
      <c r="UVT36" s="27"/>
      <c r="UVU36" s="27"/>
      <c r="UVV36" s="27"/>
      <c r="UVW36" s="28"/>
      <c r="UVX36" s="28"/>
      <c r="UVY36" s="28"/>
      <c r="UVZ36" s="28"/>
      <c r="UWA36" s="7"/>
      <c r="UWB36" s="7"/>
      <c r="UWC36" s="6"/>
      <c r="UWD36" s="6"/>
      <c r="UWE36" s="27"/>
      <c r="UWF36" s="27"/>
      <c r="UWG36" s="27"/>
      <c r="UWH36" s="27"/>
      <c r="UWI36" s="28"/>
      <c r="UWJ36" s="28"/>
      <c r="UWK36" s="28"/>
      <c r="UWL36" s="28"/>
      <c r="UWM36" s="7"/>
      <c r="UWN36" s="7"/>
      <c r="UWO36" s="6"/>
      <c r="UWP36" s="6"/>
      <c r="UWQ36" s="27"/>
      <c r="UWR36" s="27"/>
      <c r="UWS36" s="27"/>
      <c r="UWT36" s="27"/>
      <c r="UWU36" s="28"/>
      <c r="UWV36" s="28"/>
      <c r="UWW36" s="28"/>
      <c r="UWX36" s="28"/>
      <c r="UWY36" s="7"/>
      <c r="UWZ36" s="7"/>
      <c r="UXA36" s="6"/>
      <c r="UXB36" s="6"/>
      <c r="UXC36" s="27"/>
      <c r="UXD36" s="27"/>
      <c r="UXE36" s="27"/>
      <c r="UXF36" s="27"/>
      <c r="UXG36" s="28"/>
      <c r="UXH36" s="28"/>
      <c r="UXI36" s="28"/>
      <c r="UXJ36" s="28"/>
      <c r="UXK36" s="7"/>
      <c r="UXL36" s="7"/>
      <c r="UXM36" s="6"/>
      <c r="UXN36" s="6"/>
      <c r="UXO36" s="27"/>
      <c r="UXP36" s="27"/>
      <c r="UXQ36" s="27"/>
      <c r="UXR36" s="27"/>
      <c r="UXS36" s="28"/>
      <c r="UXT36" s="28"/>
      <c r="UXU36" s="28"/>
      <c r="UXV36" s="28"/>
      <c r="UXW36" s="7"/>
      <c r="UXX36" s="7"/>
      <c r="UXY36" s="6"/>
      <c r="UXZ36" s="6"/>
      <c r="UYA36" s="27"/>
      <c r="UYB36" s="27"/>
      <c r="UYC36" s="27"/>
      <c r="UYD36" s="27"/>
      <c r="UYE36" s="28"/>
      <c r="UYF36" s="28"/>
      <c r="UYG36" s="28"/>
      <c r="UYH36" s="28"/>
      <c r="UYI36" s="7"/>
      <c r="UYJ36" s="7"/>
      <c r="UYK36" s="6"/>
      <c r="UYL36" s="6"/>
      <c r="UYM36" s="27"/>
      <c r="UYN36" s="27"/>
      <c r="UYO36" s="27"/>
      <c r="UYP36" s="27"/>
      <c r="UYQ36" s="28"/>
      <c r="UYR36" s="28"/>
      <c r="UYS36" s="28"/>
      <c r="UYT36" s="28"/>
      <c r="UYU36" s="7"/>
      <c r="UYV36" s="7"/>
      <c r="UYW36" s="6"/>
      <c r="UYX36" s="6"/>
      <c r="UYY36" s="27"/>
      <c r="UYZ36" s="27"/>
      <c r="UZA36" s="27"/>
      <c r="UZB36" s="27"/>
      <c r="UZC36" s="28"/>
      <c r="UZD36" s="28"/>
      <c r="UZE36" s="28"/>
      <c r="UZF36" s="28"/>
      <c r="UZG36" s="7"/>
      <c r="UZH36" s="7"/>
      <c r="UZI36" s="6"/>
      <c r="UZJ36" s="6"/>
      <c r="UZK36" s="27"/>
      <c r="UZL36" s="27"/>
      <c r="UZM36" s="27"/>
      <c r="UZN36" s="27"/>
      <c r="UZO36" s="28"/>
      <c r="UZP36" s="28"/>
      <c r="UZQ36" s="28"/>
      <c r="UZR36" s="28"/>
      <c r="UZS36" s="7"/>
      <c r="UZT36" s="7"/>
      <c r="UZU36" s="6"/>
      <c r="UZV36" s="6"/>
      <c r="UZW36" s="27"/>
      <c r="UZX36" s="27"/>
      <c r="UZY36" s="27"/>
      <c r="UZZ36" s="27"/>
      <c r="VAA36" s="28"/>
      <c r="VAB36" s="28"/>
      <c r="VAC36" s="28"/>
      <c r="VAD36" s="28"/>
      <c r="VAE36" s="7"/>
      <c r="VAF36" s="7"/>
      <c r="VAG36" s="6"/>
      <c r="VAH36" s="6"/>
      <c r="VAI36" s="27"/>
      <c r="VAJ36" s="27"/>
      <c r="VAK36" s="27"/>
      <c r="VAL36" s="27"/>
      <c r="VAM36" s="28"/>
      <c r="VAN36" s="28"/>
      <c r="VAO36" s="28"/>
      <c r="VAP36" s="28"/>
      <c r="VAQ36" s="7"/>
      <c r="VAR36" s="7"/>
      <c r="VAS36" s="6"/>
      <c r="VAT36" s="6"/>
      <c r="VAU36" s="27"/>
      <c r="VAV36" s="27"/>
      <c r="VAW36" s="27"/>
      <c r="VAX36" s="27"/>
      <c r="VAY36" s="28"/>
      <c r="VAZ36" s="28"/>
      <c r="VBA36" s="28"/>
      <c r="VBB36" s="28"/>
      <c r="VBC36" s="7"/>
      <c r="VBD36" s="7"/>
      <c r="VBE36" s="6"/>
      <c r="VBF36" s="6"/>
      <c r="VBG36" s="27"/>
      <c r="VBH36" s="27"/>
      <c r="VBI36" s="27"/>
      <c r="VBJ36" s="27"/>
      <c r="VBK36" s="28"/>
      <c r="VBL36" s="28"/>
      <c r="VBM36" s="28"/>
      <c r="VBN36" s="28"/>
      <c r="VBO36" s="7"/>
      <c r="VBP36" s="7"/>
      <c r="VBQ36" s="6"/>
      <c r="VBR36" s="6"/>
      <c r="VBS36" s="27"/>
      <c r="VBT36" s="27"/>
      <c r="VBU36" s="27"/>
      <c r="VBV36" s="27"/>
      <c r="VBW36" s="28"/>
      <c r="VBX36" s="28"/>
      <c r="VBY36" s="28"/>
      <c r="VBZ36" s="28"/>
      <c r="VCA36" s="7"/>
      <c r="VCB36" s="7"/>
      <c r="VCC36" s="6"/>
      <c r="VCD36" s="6"/>
      <c r="VCE36" s="27"/>
      <c r="VCF36" s="27"/>
      <c r="VCG36" s="27"/>
      <c r="VCH36" s="27"/>
      <c r="VCI36" s="28"/>
      <c r="VCJ36" s="28"/>
      <c r="VCK36" s="28"/>
      <c r="VCL36" s="28"/>
      <c r="VCM36" s="7"/>
      <c r="VCN36" s="7"/>
      <c r="VCO36" s="6"/>
      <c r="VCP36" s="6"/>
      <c r="VCQ36" s="27"/>
      <c r="VCR36" s="27"/>
      <c r="VCS36" s="27"/>
      <c r="VCT36" s="27"/>
      <c r="VCU36" s="28"/>
      <c r="VCV36" s="28"/>
      <c r="VCW36" s="28"/>
      <c r="VCX36" s="28"/>
      <c r="VCY36" s="7"/>
      <c r="VCZ36" s="7"/>
      <c r="VDA36" s="6"/>
      <c r="VDB36" s="6"/>
      <c r="VDC36" s="27"/>
      <c r="VDD36" s="27"/>
      <c r="VDE36" s="27"/>
      <c r="VDF36" s="27"/>
      <c r="VDG36" s="28"/>
      <c r="VDH36" s="28"/>
      <c r="VDI36" s="28"/>
      <c r="VDJ36" s="28"/>
      <c r="VDK36" s="7"/>
      <c r="VDL36" s="7"/>
      <c r="VDM36" s="6"/>
      <c r="VDN36" s="6"/>
      <c r="VDO36" s="27"/>
      <c r="VDP36" s="27"/>
      <c r="VDQ36" s="27"/>
      <c r="VDR36" s="27"/>
      <c r="VDS36" s="28"/>
      <c r="VDT36" s="28"/>
      <c r="VDU36" s="28"/>
      <c r="VDV36" s="28"/>
      <c r="VDW36" s="7"/>
      <c r="VDX36" s="7"/>
      <c r="VDY36" s="6"/>
      <c r="VDZ36" s="6"/>
      <c r="VEA36" s="27"/>
      <c r="VEB36" s="27"/>
      <c r="VEC36" s="27"/>
      <c r="VED36" s="27"/>
      <c r="VEE36" s="28"/>
      <c r="VEF36" s="28"/>
      <c r="VEG36" s="28"/>
      <c r="VEH36" s="28"/>
      <c r="VEI36" s="7"/>
      <c r="VEJ36" s="7"/>
      <c r="VEK36" s="6"/>
      <c r="VEL36" s="6"/>
      <c r="VEM36" s="27"/>
      <c r="VEN36" s="27"/>
      <c r="VEO36" s="27"/>
      <c r="VEP36" s="27"/>
      <c r="VEQ36" s="28"/>
      <c r="VER36" s="28"/>
      <c r="VES36" s="28"/>
      <c r="VET36" s="28"/>
      <c r="VEU36" s="7"/>
      <c r="VEV36" s="7"/>
      <c r="VEW36" s="6"/>
      <c r="VEX36" s="6"/>
      <c r="VEY36" s="27"/>
      <c r="VEZ36" s="27"/>
      <c r="VFA36" s="27"/>
      <c r="VFB36" s="27"/>
      <c r="VFC36" s="28"/>
      <c r="VFD36" s="28"/>
      <c r="VFE36" s="28"/>
      <c r="VFF36" s="28"/>
      <c r="VFG36" s="7"/>
      <c r="VFH36" s="7"/>
      <c r="VFI36" s="6"/>
      <c r="VFJ36" s="6"/>
      <c r="VFK36" s="27"/>
      <c r="VFL36" s="27"/>
      <c r="VFM36" s="27"/>
      <c r="VFN36" s="27"/>
      <c r="VFO36" s="28"/>
      <c r="VFP36" s="28"/>
      <c r="VFQ36" s="28"/>
      <c r="VFR36" s="28"/>
      <c r="VFS36" s="7"/>
      <c r="VFT36" s="7"/>
      <c r="VFU36" s="6"/>
      <c r="VFV36" s="6"/>
      <c r="VFW36" s="27"/>
      <c r="VFX36" s="27"/>
      <c r="VFY36" s="27"/>
      <c r="VFZ36" s="27"/>
      <c r="VGA36" s="28"/>
      <c r="VGB36" s="28"/>
      <c r="VGC36" s="28"/>
      <c r="VGD36" s="28"/>
      <c r="VGE36" s="7"/>
      <c r="VGF36" s="7"/>
      <c r="VGG36" s="6"/>
      <c r="VGH36" s="6"/>
      <c r="VGI36" s="27"/>
      <c r="VGJ36" s="27"/>
      <c r="VGK36" s="27"/>
      <c r="VGL36" s="27"/>
      <c r="VGM36" s="28"/>
      <c r="VGN36" s="28"/>
      <c r="VGO36" s="28"/>
      <c r="VGP36" s="28"/>
      <c r="VGQ36" s="7"/>
      <c r="VGR36" s="7"/>
      <c r="VGS36" s="6"/>
      <c r="VGT36" s="6"/>
      <c r="VGU36" s="27"/>
      <c r="VGV36" s="27"/>
      <c r="VGW36" s="27"/>
      <c r="VGX36" s="27"/>
      <c r="VGY36" s="28"/>
      <c r="VGZ36" s="28"/>
      <c r="VHA36" s="28"/>
      <c r="VHB36" s="28"/>
      <c r="VHC36" s="7"/>
      <c r="VHD36" s="7"/>
      <c r="VHE36" s="6"/>
      <c r="VHF36" s="6"/>
      <c r="VHG36" s="27"/>
      <c r="VHH36" s="27"/>
      <c r="VHI36" s="27"/>
      <c r="VHJ36" s="27"/>
      <c r="VHK36" s="28"/>
      <c r="VHL36" s="28"/>
      <c r="VHM36" s="28"/>
      <c r="VHN36" s="28"/>
      <c r="VHO36" s="7"/>
      <c r="VHP36" s="7"/>
      <c r="VHQ36" s="6"/>
      <c r="VHR36" s="6"/>
      <c r="VHS36" s="27"/>
      <c r="VHT36" s="27"/>
      <c r="VHU36" s="27"/>
      <c r="VHV36" s="27"/>
      <c r="VHW36" s="28"/>
      <c r="VHX36" s="28"/>
      <c r="VHY36" s="28"/>
      <c r="VHZ36" s="28"/>
      <c r="VIA36" s="7"/>
      <c r="VIB36" s="7"/>
      <c r="VIC36" s="6"/>
      <c r="VID36" s="6"/>
      <c r="VIE36" s="27"/>
      <c r="VIF36" s="27"/>
      <c r="VIG36" s="27"/>
      <c r="VIH36" s="27"/>
      <c r="VII36" s="28"/>
      <c r="VIJ36" s="28"/>
      <c r="VIK36" s="28"/>
      <c r="VIL36" s="28"/>
      <c r="VIM36" s="7"/>
      <c r="VIN36" s="7"/>
      <c r="VIO36" s="6"/>
      <c r="VIP36" s="6"/>
      <c r="VIQ36" s="27"/>
      <c r="VIR36" s="27"/>
      <c r="VIS36" s="27"/>
      <c r="VIT36" s="27"/>
      <c r="VIU36" s="28"/>
      <c r="VIV36" s="28"/>
      <c r="VIW36" s="28"/>
      <c r="VIX36" s="28"/>
      <c r="VIY36" s="7"/>
      <c r="VIZ36" s="7"/>
      <c r="VJA36" s="6"/>
      <c r="VJB36" s="6"/>
      <c r="VJC36" s="27"/>
      <c r="VJD36" s="27"/>
      <c r="VJE36" s="27"/>
      <c r="VJF36" s="27"/>
      <c r="VJG36" s="28"/>
      <c r="VJH36" s="28"/>
      <c r="VJI36" s="28"/>
      <c r="VJJ36" s="28"/>
      <c r="VJK36" s="7"/>
      <c r="VJL36" s="7"/>
      <c r="VJM36" s="6"/>
      <c r="VJN36" s="6"/>
      <c r="VJO36" s="27"/>
      <c r="VJP36" s="27"/>
      <c r="VJQ36" s="27"/>
      <c r="VJR36" s="27"/>
      <c r="VJS36" s="28"/>
      <c r="VJT36" s="28"/>
      <c r="VJU36" s="28"/>
      <c r="VJV36" s="28"/>
      <c r="VJW36" s="7"/>
      <c r="VJX36" s="7"/>
      <c r="VJY36" s="6"/>
      <c r="VJZ36" s="6"/>
      <c r="VKA36" s="27"/>
      <c r="VKB36" s="27"/>
      <c r="VKC36" s="27"/>
      <c r="VKD36" s="27"/>
      <c r="VKE36" s="28"/>
      <c r="VKF36" s="28"/>
      <c r="VKG36" s="28"/>
      <c r="VKH36" s="28"/>
      <c r="VKI36" s="7"/>
      <c r="VKJ36" s="7"/>
      <c r="VKK36" s="6"/>
      <c r="VKL36" s="6"/>
      <c r="VKM36" s="27"/>
      <c r="VKN36" s="27"/>
      <c r="VKO36" s="27"/>
      <c r="VKP36" s="27"/>
      <c r="VKQ36" s="28"/>
      <c r="VKR36" s="28"/>
      <c r="VKS36" s="28"/>
      <c r="VKT36" s="28"/>
      <c r="VKU36" s="7"/>
      <c r="VKV36" s="7"/>
      <c r="VKW36" s="6"/>
      <c r="VKX36" s="6"/>
      <c r="VKY36" s="27"/>
      <c r="VKZ36" s="27"/>
      <c r="VLA36" s="27"/>
      <c r="VLB36" s="27"/>
      <c r="VLC36" s="28"/>
      <c r="VLD36" s="28"/>
      <c r="VLE36" s="28"/>
      <c r="VLF36" s="28"/>
      <c r="VLG36" s="7"/>
      <c r="VLH36" s="7"/>
      <c r="VLI36" s="6"/>
      <c r="VLJ36" s="6"/>
      <c r="VLK36" s="27"/>
      <c r="VLL36" s="27"/>
      <c r="VLM36" s="27"/>
      <c r="VLN36" s="27"/>
      <c r="VLO36" s="28"/>
      <c r="VLP36" s="28"/>
      <c r="VLQ36" s="28"/>
      <c r="VLR36" s="28"/>
      <c r="VLS36" s="7"/>
      <c r="VLT36" s="7"/>
      <c r="VLU36" s="6"/>
      <c r="VLV36" s="6"/>
      <c r="VLW36" s="27"/>
      <c r="VLX36" s="27"/>
      <c r="VLY36" s="27"/>
      <c r="VLZ36" s="27"/>
      <c r="VMA36" s="28"/>
      <c r="VMB36" s="28"/>
      <c r="VMC36" s="28"/>
      <c r="VMD36" s="28"/>
      <c r="VME36" s="7"/>
      <c r="VMF36" s="7"/>
      <c r="VMG36" s="6"/>
      <c r="VMH36" s="6"/>
      <c r="VMI36" s="27"/>
      <c r="VMJ36" s="27"/>
      <c r="VMK36" s="27"/>
      <c r="VML36" s="27"/>
      <c r="VMM36" s="28"/>
      <c r="VMN36" s="28"/>
      <c r="VMO36" s="28"/>
      <c r="VMP36" s="28"/>
      <c r="VMQ36" s="7"/>
      <c r="VMR36" s="7"/>
      <c r="VMS36" s="6"/>
      <c r="VMT36" s="6"/>
      <c r="VMU36" s="27"/>
      <c r="VMV36" s="27"/>
      <c r="VMW36" s="27"/>
      <c r="VMX36" s="27"/>
      <c r="VMY36" s="28"/>
      <c r="VMZ36" s="28"/>
      <c r="VNA36" s="28"/>
      <c r="VNB36" s="28"/>
      <c r="VNC36" s="7"/>
      <c r="VND36" s="7"/>
      <c r="VNE36" s="6"/>
      <c r="VNF36" s="6"/>
      <c r="VNG36" s="27"/>
      <c r="VNH36" s="27"/>
      <c r="VNI36" s="27"/>
      <c r="VNJ36" s="27"/>
      <c r="VNK36" s="28"/>
      <c r="VNL36" s="28"/>
      <c r="VNM36" s="28"/>
      <c r="VNN36" s="28"/>
      <c r="VNO36" s="7"/>
      <c r="VNP36" s="7"/>
      <c r="VNQ36" s="6"/>
      <c r="VNR36" s="6"/>
      <c r="VNS36" s="27"/>
      <c r="VNT36" s="27"/>
      <c r="VNU36" s="27"/>
      <c r="VNV36" s="27"/>
      <c r="VNW36" s="28"/>
      <c r="VNX36" s="28"/>
      <c r="VNY36" s="28"/>
      <c r="VNZ36" s="28"/>
      <c r="VOA36" s="7"/>
      <c r="VOB36" s="7"/>
      <c r="VOC36" s="6"/>
      <c r="VOD36" s="6"/>
      <c r="VOE36" s="27"/>
      <c r="VOF36" s="27"/>
      <c r="VOG36" s="27"/>
      <c r="VOH36" s="27"/>
      <c r="VOI36" s="28"/>
      <c r="VOJ36" s="28"/>
      <c r="VOK36" s="28"/>
      <c r="VOL36" s="28"/>
      <c r="VOM36" s="7"/>
      <c r="VON36" s="7"/>
      <c r="VOO36" s="6"/>
      <c r="VOP36" s="6"/>
      <c r="VOQ36" s="27"/>
      <c r="VOR36" s="27"/>
      <c r="VOS36" s="27"/>
      <c r="VOT36" s="27"/>
      <c r="VOU36" s="28"/>
      <c r="VOV36" s="28"/>
      <c r="VOW36" s="28"/>
      <c r="VOX36" s="28"/>
      <c r="VOY36" s="7"/>
      <c r="VOZ36" s="7"/>
      <c r="VPA36" s="6"/>
      <c r="VPB36" s="6"/>
      <c r="VPC36" s="27"/>
      <c r="VPD36" s="27"/>
      <c r="VPE36" s="27"/>
      <c r="VPF36" s="27"/>
      <c r="VPG36" s="28"/>
      <c r="VPH36" s="28"/>
      <c r="VPI36" s="28"/>
      <c r="VPJ36" s="28"/>
      <c r="VPK36" s="7"/>
      <c r="VPL36" s="7"/>
      <c r="VPM36" s="6"/>
      <c r="VPN36" s="6"/>
      <c r="VPO36" s="27"/>
      <c r="VPP36" s="27"/>
      <c r="VPQ36" s="27"/>
      <c r="VPR36" s="27"/>
      <c r="VPS36" s="28"/>
      <c r="VPT36" s="28"/>
      <c r="VPU36" s="28"/>
      <c r="VPV36" s="28"/>
      <c r="VPW36" s="7"/>
      <c r="VPX36" s="7"/>
      <c r="VPY36" s="6"/>
      <c r="VPZ36" s="6"/>
      <c r="VQA36" s="27"/>
      <c r="VQB36" s="27"/>
      <c r="VQC36" s="27"/>
      <c r="VQD36" s="27"/>
      <c r="VQE36" s="28"/>
      <c r="VQF36" s="28"/>
      <c r="VQG36" s="28"/>
      <c r="VQH36" s="28"/>
      <c r="VQI36" s="7"/>
      <c r="VQJ36" s="7"/>
      <c r="VQK36" s="6"/>
      <c r="VQL36" s="6"/>
      <c r="VQM36" s="27"/>
      <c r="VQN36" s="27"/>
      <c r="VQO36" s="27"/>
      <c r="VQP36" s="27"/>
      <c r="VQQ36" s="28"/>
      <c r="VQR36" s="28"/>
      <c r="VQS36" s="28"/>
      <c r="VQT36" s="28"/>
      <c r="VQU36" s="7"/>
      <c r="VQV36" s="7"/>
      <c r="VQW36" s="6"/>
      <c r="VQX36" s="6"/>
      <c r="VQY36" s="27"/>
      <c r="VQZ36" s="27"/>
      <c r="VRA36" s="27"/>
      <c r="VRB36" s="27"/>
      <c r="VRC36" s="28"/>
      <c r="VRD36" s="28"/>
      <c r="VRE36" s="28"/>
      <c r="VRF36" s="28"/>
      <c r="VRG36" s="7"/>
      <c r="VRH36" s="7"/>
      <c r="VRI36" s="6"/>
      <c r="VRJ36" s="6"/>
      <c r="VRK36" s="27"/>
      <c r="VRL36" s="27"/>
      <c r="VRM36" s="27"/>
      <c r="VRN36" s="27"/>
      <c r="VRO36" s="28"/>
      <c r="VRP36" s="28"/>
      <c r="VRQ36" s="28"/>
      <c r="VRR36" s="28"/>
      <c r="VRS36" s="7"/>
      <c r="VRT36" s="7"/>
      <c r="VRU36" s="6"/>
      <c r="VRV36" s="6"/>
      <c r="VRW36" s="27"/>
      <c r="VRX36" s="27"/>
      <c r="VRY36" s="27"/>
      <c r="VRZ36" s="27"/>
      <c r="VSA36" s="28"/>
      <c r="VSB36" s="28"/>
      <c r="VSC36" s="28"/>
      <c r="VSD36" s="28"/>
      <c r="VSE36" s="7"/>
      <c r="VSF36" s="7"/>
      <c r="VSG36" s="6"/>
      <c r="VSH36" s="6"/>
      <c r="VSI36" s="27"/>
      <c r="VSJ36" s="27"/>
      <c r="VSK36" s="27"/>
      <c r="VSL36" s="27"/>
      <c r="VSM36" s="28"/>
      <c r="VSN36" s="28"/>
      <c r="VSO36" s="28"/>
      <c r="VSP36" s="28"/>
      <c r="VSQ36" s="7"/>
      <c r="VSR36" s="7"/>
      <c r="VSS36" s="6"/>
      <c r="VST36" s="6"/>
      <c r="VSU36" s="27"/>
      <c r="VSV36" s="27"/>
      <c r="VSW36" s="27"/>
      <c r="VSX36" s="27"/>
      <c r="VSY36" s="28"/>
      <c r="VSZ36" s="28"/>
      <c r="VTA36" s="28"/>
      <c r="VTB36" s="28"/>
      <c r="VTC36" s="7"/>
      <c r="VTD36" s="7"/>
      <c r="VTE36" s="6"/>
      <c r="VTF36" s="6"/>
      <c r="VTG36" s="27"/>
      <c r="VTH36" s="27"/>
      <c r="VTI36" s="27"/>
      <c r="VTJ36" s="27"/>
      <c r="VTK36" s="28"/>
      <c r="VTL36" s="28"/>
      <c r="VTM36" s="28"/>
      <c r="VTN36" s="28"/>
      <c r="VTO36" s="7"/>
      <c r="VTP36" s="7"/>
      <c r="VTQ36" s="6"/>
      <c r="VTR36" s="6"/>
      <c r="VTS36" s="27"/>
      <c r="VTT36" s="27"/>
      <c r="VTU36" s="27"/>
      <c r="VTV36" s="27"/>
      <c r="VTW36" s="28"/>
      <c r="VTX36" s="28"/>
      <c r="VTY36" s="28"/>
      <c r="VTZ36" s="28"/>
      <c r="VUA36" s="7"/>
      <c r="VUB36" s="7"/>
      <c r="VUC36" s="6"/>
      <c r="VUD36" s="6"/>
      <c r="VUE36" s="27"/>
      <c r="VUF36" s="27"/>
      <c r="VUG36" s="27"/>
      <c r="VUH36" s="27"/>
      <c r="VUI36" s="28"/>
      <c r="VUJ36" s="28"/>
      <c r="VUK36" s="28"/>
      <c r="VUL36" s="28"/>
      <c r="VUM36" s="7"/>
      <c r="VUN36" s="7"/>
      <c r="VUO36" s="6"/>
      <c r="VUP36" s="6"/>
      <c r="VUQ36" s="27"/>
      <c r="VUR36" s="27"/>
      <c r="VUS36" s="27"/>
      <c r="VUT36" s="27"/>
      <c r="VUU36" s="28"/>
      <c r="VUV36" s="28"/>
      <c r="VUW36" s="28"/>
      <c r="VUX36" s="28"/>
      <c r="VUY36" s="7"/>
      <c r="VUZ36" s="7"/>
      <c r="VVA36" s="6"/>
      <c r="VVB36" s="6"/>
      <c r="VVC36" s="27"/>
      <c r="VVD36" s="27"/>
      <c r="VVE36" s="27"/>
      <c r="VVF36" s="27"/>
      <c r="VVG36" s="28"/>
      <c r="VVH36" s="28"/>
      <c r="VVI36" s="28"/>
      <c r="VVJ36" s="28"/>
      <c r="VVK36" s="7"/>
      <c r="VVL36" s="7"/>
      <c r="VVM36" s="6"/>
      <c r="VVN36" s="6"/>
      <c r="VVO36" s="27"/>
      <c r="VVP36" s="27"/>
      <c r="VVQ36" s="27"/>
      <c r="VVR36" s="27"/>
      <c r="VVS36" s="28"/>
      <c r="VVT36" s="28"/>
      <c r="VVU36" s="28"/>
      <c r="VVV36" s="28"/>
      <c r="VVW36" s="7"/>
      <c r="VVX36" s="7"/>
      <c r="VVY36" s="6"/>
      <c r="VVZ36" s="6"/>
      <c r="VWA36" s="27"/>
      <c r="VWB36" s="27"/>
      <c r="VWC36" s="27"/>
      <c r="VWD36" s="27"/>
      <c r="VWE36" s="28"/>
      <c r="VWF36" s="28"/>
      <c r="VWG36" s="28"/>
      <c r="VWH36" s="28"/>
      <c r="VWI36" s="7"/>
      <c r="VWJ36" s="7"/>
      <c r="VWK36" s="6"/>
      <c r="VWL36" s="6"/>
      <c r="VWM36" s="27"/>
      <c r="VWN36" s="27"/>
      <c r="VWO36" s="27"/>
      <c r="VWP36" s="27"/>
      <c r="VWQ36" s="28"/>
      <c r="VWR36" s="28"/>
      <c r="VWS36" s="28"/>
      <c r="VWT36" s="28"/>
      <c r="VWU36" s="7"/>
      <c r="VWV36" s="7"/>
      <c r="VWW36" s="6"/>
      <c r="VWX36" s="6"/>
      <c r="VWY36" s="27"/>
      <c r="VWZ36" s="27"/>
      <c r="VXA36" s="27"/>
      <c r="VXB36" s="27"/>
      <c r="VXC36" s="28"/>
      <c r="VXD36" s="28"/>
      <c r="VXE36" s="28"/>
      <c r="VXF36" s="28"/>
      <c r="VXG36" s="7"/>
      <c r="VXH36" s="7"/>
      <c r="VXI36" s="6"/>
      <c r="VXJ36" s="6"/>
      <c r="VXK36" s="27"/>
      <c r="VXL36" s="27"/>
      <c r="VXM36" s="27"/>
      <c r="VXN36" s="27"/>
      <c r="VXO36" s="28"/>
      <c r="VXP36" s="28"/>
      <c r="VXQ36" s="28"/>
      <c r="VXR36" s="28"/>
      <c r="VXS36" s="7"/>
      <c r="VXT36" s="7"/>
      <c r="VXU36" s="6"/>
      <c r="VXV36" s="6"/>
      <c r="VXW36" s="27"/>
      <c r="VXX36" s="27"/>
      <c r="VXY36" s="27"/>
      <c r="VXZ36" s="27"/>
      <c r="VYA36" s="28"/>
      <c r="VYB36" s="28"/>
      <c r="VYC36" s="28"/>
      <c r="VYD36" s="28"/>
      <c r="VYE36" s="7"/>
      <c r="VYF36" s="7"/>
      <c r="VYG36" s="6"/>
      <c r="VYH36" s="6"/>
      <c r="VYI36" s="27"/>
      <c r="VYJ36" s="27"/>
      <c r="VYK36" s="27"/>
      <c r="VYL36" s="27"/>
      <c r="VYM36" s="28"/>
      <c r="VYN36" s="28"/>
      <c r="VYO36" s="28"/>
      <c r="VYP36" s="28"/>
      <c r="VYQ36" s="7"/>
      <c r="VYR36" s="7"/>
      <c r="VYS36" s="6"/>
      <c r="VYT36" s="6"/>
      <c r="VYU36" s="27"/>
      <c r="VYV36" s="27"/>
      <c r="VYW36" s="27"/>
      <c r="VYX36" s="27"/>
      <c r="VYY36" s="28"/>
      <c r="VYZ36" s="28"/>
      <c r="VZA36" s="28"/>
      <c r="VZB36" s="28"/>
      <c r="VZC36" s="7"/>
      <c r="VZD36" s="7"/>
      <c r="VZE36" s="6"/>
      <c r="VZF36" s="6"/>
      <c r="VZG36" s="27"/>
      <c r="VZH36" s="27"/>
      <c r="VZI36" s="27"/>
      <c r="VZJ36" s="27"/>
      <c r="VZK36" s="28"/>
      <c r="VZL36" s="28"/>
      <c r="VZM36" s="28"/>
      <c r="VZN36" s="28"/>
      <c r="VZO36" s="7"/>
      <c r="VZP36" s="7"/>
      <c r="VZQ36" s="6"/>
      <c r="VZR36" s="6"/>
      <c r="VZS36" s="27"/>
      <c r="VZT36" s="27"/>
      <c r="VZU36" s="27"/>
      <c r="VZV36" s="27"/>
      <c r="VZW36" s="28"/>
      <c r="VZX36" s="28"/>
      <c r="VZY36" s="28"/>
      <c r="VZZ36" s="28"/>
      <c r="WAA36" s="7"/>
      <c r="WAB36" s="7"/>
      <c r="WAC36" s="6"/>
      <c r="WAD36" s="6"/>
      <c r="WAE36" s="27"/>
      <c r="WAF36" s="27"/>
      <c r="WAG36" s="27"/>
      <c r="WAH36" s="27"/>
      <c r="WAI36" s="28"/>
      <c r="WAJ36" s="28"/>
      <c r="WAK36" s="28"/>
      <c r="WAL36" s="28"/>
      <c r="WAM36" s="7"/>
      <c r="WAN36" s="7"/>
      <c r="WAO36" s="6"/>
      <c r="WAP36" s="6"/>
      <c r="WAQ36" s="27"/>
      <c r="WAR36" s="27"/>
      <c r="WAS36" s="27"/>
      <c r="WAT36" s="27"/>
      <c r="WAU36" s="28"/>
      <c r="WAV36" s="28"/>
      <c r="WAW36" s="28"/>
      <c r="WAX36" s="28"/>
      <c r="WAY36" s="7"/>
      <c r="WAZ36" s="7"/>
      <c r="WBA36" s="6"/>
      <c r="WBB36" s="6"/>
      <c r="WBC36" s="27"/>
      <c r="WBD36" s="27"/>
      <c r="WBE36" s="27"/>
      <c r="WBF36" s="27"/>
      <c r="WBG36" s="28"/>
      <c r="WBH36" s="28"/>
      <c r="WBI36" s="28"/>
      <c r="WBJ36" s="28"/>
      <c r="WBK36" s="7"/>
      <c r="WBL36" s="7"/>
      <c r="WBM36" s="6"/>
      <c r="WBN36" s="6"/>
      <c r="WBO36" s="27"/>
      <c r="WBP36" s="27"/>
      <c r="WBQ36" s="27"/>
      <c r="WBR36" s="27"/>
      <c r="WBS36" s="28"/>
      <c r="WBT36" s="28"/>
      <c r="WBU36" s="28"/>
      <c r="WBV36" s="28"/>
      <c r="WBW36" s="7"/>
      <c r="WBX36" s="7"/>
      <c r="WBY36" s="6"/>
      <c r="WBZ36" s="6"/>
      <c r="WCA36" s="27"/>
      <c r="WCB36" s="27"/>
      <c r="WCC36" s="27"/>
      <c r="WCD36" s="27"/>
      <c r="WCE36" s="28"/>
      <c r="WCF36" s="28"/>
      <c r="WCG36" s="28"/>
      <c r="WCH36" s="28"/>
      <c r="WCI36" s="7"/>
      <c r="WCJ36" s="7"/>
      <c r="WCK36" s="6"/>
      <c r="WCL36" s="6"/>
      <c r="WCM36" s="27"/>
      <c r="WCN36" s="27"/>
      <c r="WCO36" s="27"/>
      <c r="WCP36" s="27"/>
      <c r="WCQ36" s="28"/>
      <c r="WCR36" s="28"/>
      <c r="WCS36" s="28"/>
      <c r="WCT36" s="28"/>
      <c r="WCU36" s="7"/>
      <c r="WCV36" s="7"/>
      <c r="WCW36" s="6"/>
      <c r="WCX36" s="6"/>
      <c r="WCY36" s="27"/>
      <c r="WCZ36" s="27"/>
      <c r="WDA36" s="27"/>
      <c r="WDB36" s="27"/>
      <c r="WDC36" s="28"/>
      <c r="WDD36" s="28"/>
      <c r="WDE36" s="28"/>
      <c r="WDF36" s="28"/>
      <c r="WDG36" s="7"/>
      <c r="WDH36" s="7"/>
      <c r="WDI36" s="6"/>
      <c r="WDJ36" s="6"/>
      <c r="WDK36" s="27"/>
      <c r="WDL36" s="27"/>
      <c r="WDM36" s="27"/>
      <c r="WDN36" s="27"/>
      <c r="WDO36" s="28"/>
      <c r="WDP36" s="28"/>
      <c r="WDQ36" s="28"/>
      <c r="WDR36" s="28"/>
      <c r="WDS36" s="7"/>
      <c r="WDT36" s="7"/>
      <c r="WDU36" s="6"/>
      <c r="WDV36" s="6"/>
      <c r="WDW36" s="27"/>
      <c r="WDX36" s="27"/>
      <c r="WDY36" s="27"/>
      <c r="WDZ36" s="27"/>
      <c r="WEA36" s="28"/>
      <c r="WEB36" s="28"/>
      <c r="WEC36" s="28"/>
      <c r="WED36" s="28"/>
      <c r="WEE36" s="7"/>
      <c r="WEF36" s="7"/>
      <c r="WEG36" s="6"/>
      <c r="WEH36" s="6"/>
      <c r="WEI36" s="27"/>
      <c r="WEJ36" s="27"/>
      <c r="WEK36" s="27"/>
      <c r="WEL36" s="27"/>
      <c r="WEM36" s="28"/>
      <c r="WEN36" s="28"/>
      <c r="WEO36" s="28"/>
      <c r="WEP36" s="28"/>
      <c r="WEQ36" s="7"/>
      <c r="WER36" s="7"/>
      <c r="WES36" s="6"/>
      <c r="WET36" s="6"/>
      <c r="WEU36" s="27"/>
      <c r="WEV36" s="27"/>
      <c r="WEW36" s="27"/>
      <c r="WEX36" s="27"/>
      <c r="WEY36" s="28"/>
      <c r="WEZ36" s="28"/>
      <c r="WFA36" s="28"/>
      <c r="WFB36" s="28"/>
      <c r="WFC36" s="7"/>
      <c r="WFD36" s="7"/>
      <c r="WFE36" s="6"/>
      <c r="WFF36" s="6"/>
      <c r="WFG36" s="27"/>
      <c r="WFH36" s="27"/>
      <c r="WFI36" s="27"/>
      <c r="WFJ36" s="27"/>
      <c r="WFK36" s="28"/>
      <c r="WFL36" s="28"/>
      <c r="WFM36" s="28"/>
      <c r="WFN36" s="28"/>
      <c r="WFO36" s="7"/>
      <c r="WFP36" s="7"/>
      <c r="WFQ36" s="6"/>
      <c r="WFR36" s="6"/>
      <c r="WFS36" s="27"/>
      <c r="WFT36" s="27"/>
      <c r="WFU36" s="27"/>
      <c r="WFV36" s="27"/>
      <c r="WFW36" s="28"/>
      <c r="WFX36" s="28"/>
      <c r="WFY36" s="28"/>
      <c r="WFZ36" s="28"/>
      <c r="WGA36" s="7"/>
      <c r="WGB36" s="7"/>
      <c r="WGC36" s="6"/>
      <c r="WGD36" s="6"/>
      <c r="WGE36" s="27"/>
      <c r="WGF36" s="27"/>
      <c r="WGG36" s="27"/>
      <c r="WGH36" s="27"/>
      <c r="WGI36" s="28"/>
      <c r="WGJ36" s="28"/>
      <c r="WGK36" s="28"/>
      <c r="WGL36" s="28"/>
      <c r="WGM36" s="7"/>
      <c r="WGN36" s="7"/>
      <c r="WGO36" s="6"/>
      <c r="WGP36" s="6"/>
      <c r="WGQ36" s="27"/>
      <c r="WGR36" s="27"/>
      <c r="WGS36" s="27"/>
      <c r="WGT36" s="27"/>
      <c r="WGU36" s="28"/>
      <c r="WGV36" s="28"/>
      <c r="WGW36" s="28"/>
      <c r="WGX36" s="28"/>
      <c r="WGY36" s="7"/>
      <c r="WGZ36" s="7"/>
      <c r="WHA36" s="6"/>
      <c r="WHB36" s="6"/>
      <c r="WHC36" s="27"/>
      <c r="WHD36" s="27"/>
      <c r="WHE36" s="27"/>
      <c r="WHF36" s="27"/>
      <c r="WHG36" s="28"/>
      <c r="WHH36" s="28"/>
      <c r="WHI36" s="28"/>
      <c r="WHJ36" s="28"/>
      <c r="WHK36" s="7"/>
      <c r="WHL36" s="7"/>
      <c r="WHM36" s="6"/>
      <c r="WHN36" s="6"/>
      <c r="WHO36" s="27"/>
      <c r="WHP36" s="27"/>
      <c r="WHQ36" s="27"/>
      <c r="WHR36" s="27"/>
      <c r="WHS36" s="28"/>
      <c r="WHT36" s="28"/>
      <c r="WHU36" s="28"/>
      <c r="WHV36" s="28"/>
      <c r="WHW36" s="7"/>
      <c r="WHX36" s="7"/>
      <c r="WHY36" s="6"/>
      <c r="WHZ36" s="6"/>
      <c r="WIA36" s="27"/>
      <c r="WIB36" s="27"/>
      <c r="WIC36" s="27"/>
      <c r="WID36" s="27"/>
      <c r="WIE36" s="28"/>
      <c r="WIF36" s="28"/>
      <c r="WIG36" s="28"/>
      <c r="WIH36" s="28"/>
      <c r="WII36" s="7"/>
      <c r="WIJ36" s="7"/>
      <c r="WIK36" s="6"/>
      <c r="WIL36" s="6"/>
      <c r="WIM36" s="27"/>
      <c r="WIN36" s="27"/>
      <c r="WIO36" s="27"/>
      <c r="WIP36" s="27"/>
      <c r="WIQ36" s="28"/>
      <c r="WIR36" s="28"/>
      <c r="WIS36" s="28"/>
      <c r="WIT36" s="28"/>
      <c r="WIU36" s="7"/>
      <c r="WIV36" s="7"/>
      <c r="WIW36" s="6"/>
      <c r="WIX36" s="6"/>
      <c r="WIY36" s="27"/>
      <c r="WIZ36" s="27"/>
      <c r="WJA36" s="27"/>
      <c r="WJB36" s="27"/>
      <c r="WJC36" s="28"/>
      <c r="WJD36" s="28"/>
      <c r="WJE36" s="28"/>
      <c r="WJF36" s="28"/>
      <c r="WJG36" s="7"/>
      <c r="WJH36" s="7"/>
      <c r="WJI36" s="6"/>
      <c r="WJJ36" s="6"/>
      <c r="WJK36" s="27"/>
      <c r="WJL36" s="27"/>
      <c r="WJM36" s="27"/>
      <c r="WJN36" s="27"/>
      <c r="WJO36" s="28"/>
      <c r="WJP36" s="28"/>
      <c r="WJQ36" s="28"/>
      <c r="WJR36" s="28"/>
      <c r="WJS36" s="7"/>
      <c r="WJT36" s="7"/>
      <c r="WJU36" s="6"/>
      <c r="WJV36" s="6"/>
      <c r="WJW36" s="27"/>
      <c r="WJX36" s="27"/>
      <c r="WJY36" s="27"/>
      <c r="WJZ36" s="27"/>
      <c r="WKA36" s="28"/>
      <c r="WKB36" s="28"/>
      <c r="WKC36" s="28"/>
      <c r="WKD36" s="28"/>
      <c r="WKE36" s="7"/>
      <c r="WKF36" s="7"/>
      <c r="WKG36" s="6"/>
      <c r="WKH36" s="6"/>
      <c r="WKI36" s="27"/>
      <c r="WKJ36" s="27"/>
      <c r="WKK36" s="27"/>
      <c r="WKL36" s="27"/>
      <c r="WKM36" s="28"/>
      <c r="WKN36" s="28"/>
      <c r="WKO36" s="28"/>
      <c r="WKP36" s="28"/>
      <c r="WKQ36" s="7"/>
      <c r="WKR36" s="7"/>
      <c r="WKS36" s="6"/>
      <c r="WKT36" s="6"/>
      <c r="WKU36" s="27"/>
      <c r="WKV36" s="27"/>
      <c r="WKW36" s="27"/>
      <c r="WKX36" s="27"/>
      <c r="WKY36" s="28"/>
      <c r="WKZ36" s="28"/>
      <c r="WLA36" s="28"/>
      <c r="WLB36" s="28"/>
      <c r="WLC36" s="7"/>
      <c r="WLD36" s="7"/>
      <c r="WLE36" s="6"/>
      <c r="WLF36" s="6"/>
      <c r="WLG36" s="27"/>
      <c r="WLH36" s="27"/>
      <c r="WLI36" s="27"/>
      <c r="WLJ36" s="27"/>
      <c r="WLK36" s="28"/>
      <c r="WLL36" s="28"/>
      <c r="WLM36" s="28"/>
      <c r="WLN36" s="28"/>
      <c r="WLO36" s="7"/>
      <c r="WLP36" s="7"/>
      <c r="WLQ36" s="6"/>
      <c r="WLR36" s="6"/>
      <c r="WLS36" s="27"/>
      <c r="WLT36" s="27"/>
      <c r="WLU36" s="27"/>
      <c r="WLV36" s="27"/>
      <c r="WLW36" s="28"/>
      <c r="WLX36" s="28"/>
      <c r="WLY36" s="28"/>
      <c r="WLZ36" s="28"/>
      <c r="WMA36" s="7"/>
      <c r="WMB36" s="7"/>
      <c r="WMC36" s="6"/>
      <c r="WMD36" s="6"/>
      <c r="WME36" s="27"/>
      <c r="WMF36" s="27"/>
      <c r="WMG36" s="27"/>
      <c r="WMH36" s="27"/>
      <c r="WMI36" s="28"/>
      <c r="WMJ36" s="28"/>
      <c r="WMK36" s="28"/>
      <c r="WML36" s="28"/>
      <c r="WMM36" s="7"/>
      <c r="WMN36" s="7"/>
      <c r="WMO36" s="6"/>
      <c r="WMP36" s="6"/>
      <c r="WMQ36" s="27"/>
      <c r="WMR36" s="27"/>
      <c r="WMS36" s="27"/>
      <c r="WMT36" s="27"/>
      <c r="WMU36" s="28"/>
      <c r="WMV36" s="28"/>
      <c r="WMW36" s="28"/>
      <c r="WMX36" s="28"/>
      <c r="WMY36" s="7"/>
      <c r="WMZ36" s="7"/>
      <c r="WNA36" s="6"/>
      <c r="WNB36" s="6"/>
      <c r="WNC36" s="27"/>
      <c r="WND36" s="27"/>
      <c r="WNE36" s="27"/>
      <c r="WNF36" s="27"/>
      <c r="WNG36" s="28"/>
      <c r="WNH36" s="28"/>
      <c r="WNI36" s="28"/>
      <c r="WNJ36" s="28"/>
      <c r="WNK36" s="7"/>
      <c r="WNL36" s="7"/>
      <c r="WNM36" s="6"/>
      <c r="WNN36" s="6"/>
      <c r="WNO36" s="27"/>
      <c r="WNP36" s="27"/>
      <c r="WNQ36" s="27"/>
      <c r="WNR36" s="27"/>
      <c r="WNS36" s="28"/>
      <c r="WNT36" s="28"/>
      <c r="WNU36" s="28"/>
      <c r="WNV36" s="28"/>
      <c r="WNW36" s="7"/>
      <c r="WNX36" s="7"/>
      <c r="WNY36" s="6"/>
      <c r="WNZ36" s="6"/>
      <c r="WOA36" s="27"/>
      <c r="WOB36" s="27"/>
      <c r="WOC36" s="27"/>
      <c r="WOD36" s="27"/>
      <c r="WOE36" s="28"/>
      <c r="WOF36" s="28"/>
      <c r="WOG36" s="28"/>
      <c r="WOH36" s="28"/>
      <c r="WOI36" s="7"/>
      <c r="WOJ36" s="7"/>
      <c r="WOK36" s="6"/>
      <c r="WOL36" s="6"/>
      <c r="WOM36" s="27"/>
      <c r="WON36" s="27"/>
      <c r="WOO36" s="27"/>
      <c r="WOP36" s="27"/>
      <c r="WOQ36" s="28"/>
      <c r="WOR36" s="28"/>
      <c r="WOS36" s="28"/>
      <c r="WOT36" s="28"/>
      <c r="WOU36" s="7"/>
      <c r="WOV36" s="7"/>
      <c r="WOW36" s="6"/>
      <c r="WOX36" s="6"/>
      <c r="WOY36" s="27"/>
      <c r="WOZ36" s="27"/>
      <c r="WPA36" s="27"/>
      <c r="WPB36" s="27"/>
      <c r="WPC36" s="28"/>
      <c r="WPD36" s="28"/>
      <c r="WPE36" s="28"/>
      <c r="WPF36" s="28"/>
      <c r="WPG36" s="7"/>
      <c r="WPH36" s="7"/>
      <c r="WPI36" s="6"/>
      <c r="WPJ36" s="6"/>
      <c r="WPK36" s="27"/>
      <c r="WPL36" s="27"/>
      <c r="WPM36" s="27"/>
      <c r="WPN36" s="27"/>
      <c r="WPO36" s="28"/>
      <c r="WPP36" s="28"/>
      <c r="WPQ36" s="28"/>
      <c r="WPR36" s="28"/>
      <c r="WPS36" s="7"/>
      <c r="WPT36" s="7"/>
      <c r="WPU36" s="6"/>
      <c r="WPV36" s="6"/>
      <c r="WPW36" s="27"/>
      <c r="WPX36" s="27"/>
      <c r="WPY36" s="27"/>
      <c r="WPZ36" s="27"/>
      <c r="WQA36" s="28"/>
      <c r="WQB36" s="28"/>
      <c r="WQC36" s="28"/>
      <c r="WQD36" s="28"/>
      <c r="WQE36" s="7"/>
      <c r="WQF36" s="7"/>
      <c r="WQG36" s="6"/>
      <c r="WQH36" s="6"/>
      <c r="WQI36" s="27"/>
      <c r="WQJ36" s="27"/>
      <c r="WQK36" s="27"/>
      <c r="WQL36" s="27"/>
      <c r="WQM36" s="28"/>
      <c r="WQN36" s="28"/>
      <c r="WQO36" s="28"/>
      <c r="WQP36" s="28"/>
      <c r="WQQ36" s="7"/>
      <c r="WQR36" s="7"/>
      <c r="WQS36" s="6"/>
      <c r="WQT36" s="6"/>
      <c r="WQU36" s="27"/>
      <c r="WQV36" s="27"/>
      <c r="WQW36" s="27"/>
      <c r="WQX36" s="27"/>
      <c r="WQY36" s="28"/>
      <c r="WQZ36" s="28"/>
      <c r="WRA36" s="28"/>
      <c r="WRB36" s="28"/>
      <c r="WRC36" s="7"/>
      <c r="WRD36" s="7"/>
      <c r="WRE36" s="6"/>
      <c r="WRF36" s="6"/>
      <c r="WRG36" s="27"/>
      <c r="WRH36" s="27"/>
      <c r="WRI36" s="27"/>
      <c r="WRJ36" s="27"/>
      <c r="WRK36" s="28"/>
      <c r="WRL36" s="28"/>
      <c r="WRM36" s="28"/>
      <c r="WRN36" s="28"/>
      <c r="WRO36" s="7"/>
      <c r="WRP36" s="7"/>
      <c r="WRQ36" s="6"/>
      <c r="WRR36" s="6"/>
      <c r="WRS36" s="27"/>
      <c r="WRT36" s="27"/>
      <c r="WRU36" s="27"/>
      <c r="WRV36" s="27"/>
      <c r="WRW36" s="28"/>
      <c r="WRX36" s="28"/>
      <c r="WRY36" s="28"/>
      <c r="WRZ36" s="28"/>
      <c r="WSA36" s="7"/>
      <c r="WSB36" s="7"/>
      <c r="WSC36" s="6"/>
      <c r="WSD36" s="6"/>
      <c r="WSE36" s="27"/>
      <c r="WSF36" s="27"/>
      <c r="WSG36" s="27"/>
      <c r="WSH36" s="27"/>
      <c r="WSI36" s="28"/>
      <c r="WSJ36" s="28"/>
      <c r="WSK36" s="28"/>
      <c r="WSL36" s="28"/>
      <c r="WSM36" s="7"/>
      <c r="WSN36" s="7"/>
      <c r="WSO36" s="6"/>
      <c r="WSP36" s="6"/>
      <c r="WSQ36" s="27"/>
      <c r="WSR36" s="27"/>
      <c r="WSS36" s="27"/>
      <c r="WST36" s="27"/>
      <c r="WSU36" s="28"/>
      <c r="WSV36" s="28"/>
      <c r="WSW36" s="28"/>
      <c r="WSX36" s="28"/>
      <c r="WSY36" s="7"/>
      <c r="WSZ36" s="7"/>
      <c r="WTA36" s="6"/>
      <c r="WTB36" s="6"/>
      <c r="WTC36" s="27"/>
      <c r="WTD36" s="27"/>
      <c r="WTE36" s="27"/>
      <c r="WTF36" s="27"/>
      <c r="WTG36" s="28"/>
      <c r="WTH36" s="28"/>
      <c r="WTI36" s="28"/>
      <c r="WTJ36" s="28"/>
      <c r="WTK36" s="7"/>
      <c r="WTL36" s="7"/>
      <c r="WTM36" s="6"/>
      <c r="WTN36" s="6"/>
      <c r="WTO36" s="27"/>
      <c r="WTP36" s="27"/>
      <c r="WTQ36" s="27"/>
      <c r="WTR36" s="27"/>
      <c r="WTS36" s="28"/>
      <c r="WTT36" s="28"/>
      <c r="WTU36" s="28"/>
      <c r="WTV36" s="28"/>
      <c r="WTW36" s="7"/>
      <c r="WTX36" s="7"/>
      <c r="WTY36" s="6"/>
      <c r="WTZ36" s="6"/>
      <c r="WUA36" s="27"/>
      <c r="WUB36" s="27"/>
      <c r="WUC36" s="27"/>
      <c r="WUD36" s="27"/>
      <c r="WUE36" s="28"/>
      <c r="WUF36" s="28"/>
      <c r="WUG36" s="28"/>
      <c r="WUH36" s="28"/>
      <c r="WUI36" s="7"/>
      <c r="WUJ36" s="7"/>
      <c r="WUK36" s="6"/>
      <c r="WUL36" s="6"/>
      <c r="WUM36" s="27"/>
      <c r="WUN36" s="27"/>
      <c r="WUO36" s="27"/>
      <c r="WUP36" s="27"/>
      <c r="WUQ36" s="28"/>
      <c r="WUR36" s="28"/>
      <c r="WUS36" s="28"/>
      <c r="WUT36" s="28"/>
      <c r="WUU36" s="7"/>
      <c r="WUV36" s="7"/>
      <c r="WUW36" s="6"/>
      <c r="WUX36" s="6"/>
      <c r="WUY36" s="27"/>
      <c r="WUZ36" s="27"/>
      <c r="WVA36" s="27"/>
      <c r="WVB36" s="27"/>
      <c r="WVC36" s="28"/>
      <c r="WVD36" s="28"/>
      <c r="WVE36" s="28"/>
      <c r="WVF36" s="28"/>
      <c r="WVG36" s="7"/>
      <c r="WVH36" s="7"/>
      <c r="WVI36" s="6"/>
      <c r="WVJ36" s="6"/>
      <c r="WVK36" s="27"/>
      <c r="WVL36" s="27"/>
      <c r="WVM36" s="27"/>
      <c r="WVN36" s="27"/>
      <c r="WVO36" s="28"/>
      <c r="WVP36" s="28"/>
      <c r="WVQ36" s="28"/>
      <c r="WVR36" s="28"/>
      <c r="WVS36" s="7"/>
      <c r="WVT36" s="7"/>
      <c r="WVU36" s="6"/>
      <c r="WVV36" s="6"/>
      <c r="WVW36" s="27"/>
      <c r="WVX36" s="27"/>
      <c r="WVY36" s="27"/>
      <c r="WVZ36" s="27"/>
      <c r="WWA36" s="28"/>
      <c r="WWB36" s="28"/>
      <c r="WWC36" s="28"/>
      <c r="WWD36" s="28"/>
      <c r="WWE36" s="7"/>
      <c r="WWF36" s="7"/>
      <c r="WWG36" s="6"/>
      <c r="WWH36" s="6"/>
      <c r="WWI36" s="27"/>
      <c r="WWJ36" s="27"/>
      <c r="WWK36" s="27"/>
      <c r="WWL36" s="27"/>
      <c r="WWM36" s="28"/>
      <c r="WWN36" s="28"/>
      <c r="WWO36" s="28"/>
      <c r="WWP36" s="28"/>
      <c r="WWQ36" s="7"/>
      <c r="WWR36" s="7"/>
      <c r="WWS36" s="6"/>
      <c r="WWT36" s="6"/>
      <c r="WWU36" s="27"/>
      <c r="WWV36" s="27"/>
      <c r="WWW36" s="27"/>
      <c r="WWX36" s="27"/>
      <c r="WWY36" s="28"/>
      <c r="WWZ36" s="28"/>
      <c r="WXA36" s="28"/>
      <c r="WXB36" s="28"/>
      <c r="WXC36" s="7"/>
      <c r="WXD36" s="7"/>
      <c r="WXE36" s="6"/>
      <c r="WXF36" s="6"/>
      <c r="WXG36" s="27"/>
      <c r="WXH36" s="27"/>
      <c r="WXI36" s="27"/>
      <c r="WXJ36" s="27"/>
      <c r="WXK36" s="28"/>
      <c r="WXL36" s="28"/>
      <c r="WXM36" s="28"/>
      <c r="WXN36" s="28"/>
      <c r="WXO36" s="7"/>
      <c r="WXP36" s="7"/>
      <c r="WXQ36" s="6"/>
      <c r="WXR36" s="6"/>
      <c r="WXS36" s="27"/>
      <c r="WXT36" s="27"/>
      <c r="WXU36" s="27"/>
      <c r="WXV36" s="27"/>
      <c r="WXW36" s="28"/>
      <c r="WXX36" s="28"/>
      <c r="WXY36" s="28"/>
      <c r="WXZ36" s="28"/>
      <c r="WYA36" s="7"/>
      <c r="WYB36" s="7"/>
      <c r="WYC36" s="6"/>
      <c r="WYD36" s="6"/>
      <c r="WYE36" s="27"/>
      <c r="WYF36" s="27"/>
      <c r="WYG36" s="27"/>
      <c r="WYH36" s="27"/>
      <c r="WYI36" s="28"/>
      <c r="WYJ36" s="28"/>
      <c r="WYK36" s="28"/>
      <c r="WYL36" s="28"/>
      <c r="WYM36" s="7"/>
      <c r="WYN36" s="7"/>
      <c r="WYO36" s="6"/>
      <c r="WYP36" s="6"/>
      <c r="WYQ36" s="27"/>
      <c r="WYR36" s="27"/>
      <c r="WYS36" s="27"/>
      <c r="WYT36" s="27"/>
      <c r="WYU36" s="28"/>
      <c r="WYV36" s="28"/>
      <c r="WYW36" s="28"/>
      <c r="WYX36" s="28"/>
      <c r="WYY36" s="7"/>
      <c r="WYZ36" s="7"/>
      <c r="WZA36" s="6"/>
      <c r="WZB36" s="6"/>
      <c r="WZC36" s="27"/>
      <c r="WZD36" s="27"/>
      <c r="WZE36" s="27"/>
      <c r="WZF36" s="27"/>
      <c r="WZG36" s="28"/>
      <c r="WZH36" s="28"/>
      <c r="WZI36" s="28"/>
      <c r="WZJ36" s="28"/>
      <c r="WZK36" s="7"/>
      <c r="WZL36" s="7"/>
      <c r="WZM36" s="6"/>
      <c r="WZN36" s="6"/>
      <c r="WZO36" s="27"/>
      <c r="WZP36" s="27"/>
      <c r="WZQ36" s="27"/>
      <c r="WZR36" s="27"/>
      <c r="WZS36" s="28"/>
      <c r="WZT36" s="28"/>
      <c r="WZU36" s="28"/>
      <c r="WZV36" s="28"/>
      <c r="WZW36" s="7"/>
      <c r="WZX36" s="7"/>
      <c r="WZY36" s="6"/>
      <c r="WZZ36" s="6"/>
      <c r="XAA36" s="27"/>
      <c r="XAB36" s="27"/>
      <c r="XAC36" s="27"/>
      <c r="XAD36" s="27"/>
      <c r="XAE36" s="28"/>
      <c r="XAF36" s="28"/>
      <c r="XAG36" s="28"/>
      <c r="XAH36" s="28"/>
      <c r="XAI36" s="7"/>
      <c r="XAJ36" s="7"/>
      <c r="XAK36" s="6"/>
      <c r="XAL36" s="6"/>
      <c r="XAM36" s="27"/>
      <c r="XAN36" s="27"/>
      <c r="XAO36" s="27"/>
      <c r="XAP36" s="27"/>
      <c r="XAQ36" s="28"/>
      <c r="XAR36" s="28"/>
      <c r="XAS36" s="28"/>
      <c r="XAT36" s="28"/>
      <c r="XAU36" s="7"/>
      <c r="XAV36" s="7"/>
      <c r="XAW36" s="6"/>
      <c r="XAX36" s="6"/>
      <c r="XAY36" s="27"/>
      <c r="XAZ36" s="27"/>
      <c r="XBA36" s="27"/>
      <c r="XBB36" s="27"/>
      <c r="XBC36" s="28"/>
      <c r="XBD36" s="28"/>
      <c r="XBE36" s="28"/>
      <c r="XBF36" s="28"/>
      <c r="XBG36" s="7"/>
      <c r="XBH36" s="7"/>
      <c r="XBI36" s="6"/>
      <c r="XBJ36" s="6"/>
      <c r="XBK36" s="27"/>
      <c r="XBL36" s="27"/>
      <c r="XBM36" s="27"/>
      <c r="XBN36" s="27"/>
      <c r="XBO36" s="28"/>
      <c r="XBP36" s="28"/>
      <c r="XBQ36" s="28"/>
      <c r="XBR36" s="28"/>
      <c r="XBS36" s="7"/>
      <c r="XBT36" s="7"/>
      <c r="XBU36" s="6"/>
      <c r="XBV36" s="6"/>
      <c r="XBW36" s="27"/>
      <c r="XBX36" s="27"/>
      <c r="XBY36" s="27"/>
      <c r="XBZ36" s="27"/>
      <c r="XCA36" s="28"/>
      <c r="XCB36" s="28"/>
      <c r="XCC36" s="28"/>
      <c r="XCD36" s="28"/>
      <c r="XCE36" s="7"/>
      <c r="XCF36" s="7"/>
      <c r="XCG36" s="6"/>
      <c r="XCH36" s="6"/>
      <c r="XCI36" s="27"/>
      <c r="XCJ36" s="27"/>
      <c r="XCK36" s="27"/>
      <c r="XCL36" s="27"/>
      <c r="XCM36" s="28"/>
      <c r="XCN36" s="28"/>
      <c r="XCO36" s="28"/>
      <c r="XCP36" s="28"/>
      <c r="XCQ36" s="7"/>
      <c r="XCR36" s="7"/>
      <c r="XCS36" s="6"/>
      <c r="XCT36" s="6"/>
      <c r="XCU36" s="27"/>
      <c r="XCV36" s="27"/>
      <c r="XCW36" s="27"/>
      <c r="XCX36" s="27"/>
      <c r="XCY36" s="28"/>
      <c r="XCZ36" s="28"/>
      <c r="XDA36" s="28"/>
      <c r="XDB36" s="28"/>
      <c r="XDC36" s="7"/>
      <c r="XDD36" s="7"/>
      <c r="XDE36" s="6"/>
      <c r="XDF36" s="6"/>
      <c r="XDG36" s="27"/>
      <c r="XDH36" s="27"/>
      <c r="XDI36" s="27"/>
      <c r="XDJ36" s="27"/>
      <c r="XDK36" s="28"/>
      <c r="XDL36" s="28"/>
      <c r="XDM36" s="28"/>
      <c r="XDN36" s="28"/>
      <c r="XDO36" s="7"/>
      <c r="XDP36" s="7"/>
      <c r="XDQ36" s="6"/>
      <c r="XDR36" s="6"/>
      <c r="XDS36" s="27"/>
      <c r="XDT36" s="27"/>
      <c r="XDU36" s="27"/>
      <c r="XDV36" s="27"/>
      <c r="XDW36" s="28"/>
      <c r="XDX36" s="28"/>
      <c r="XDY36" s="28"/>
      <c r="XDZ36" s="28"/>
      <c r="XEA36" s="7"/>
      <c r="XEB36" s="7"/>
      <c r="XEC36" s="6"/>
      <c r="XED36" s="6"/>
      <c r="XEE36" s="27"/>
      <c r="XEF36" s="27"/>
      <c r="XEG36" s="27"/>
      <c r="XEH36" s="27"/>
      <c r="XEI36" s="28"/>
      <c r="XEJ36" s="28"/>
      <c r="XEK36" s="28"/>
      <c r="XEL36" s="28"/>
      <c r="XEM36" s="7"/>
      <c r="XEN36" s="7"/>
      <c r="XEO36" s="6"/>
      <c r="XEP36" s="6"/>
      <c r="XEQ36" s="27"/>
      <c r="XER36" s="27"/>
      <c r="XES36" s="27"/>
      <c r="XET36" s="27"/>
      <c r="XEU36" s="28"/>
      <c r="XEV36" s="28"/>
      <c r="XEW36" s="28"/>
      <c r="XEX36" s="28"/>
      <c r="XEY36" s="7"/>
      <c r="XEZ36" s="7"/>
      <c r="XFA36" s="6"/>
      <c r="XFB36" s="6"/>
      <c r="XFC36" s="27"/>
      <c r="XFD36" s="27"/>
    </row>
    <row r="37" spans="1:16384" customFormat="1" ht="20.100000000000001" customHeight="1" x14ac:dyDescent="0.25">
      <c r="A37" s="24"/>
      <c r="B37" t="s">
        <v>19</v>
      </c>
      <c r="C37" s="10">
        <v>1525552</v>
      </c>
      <c r="D37" s="11">
        <v>1492652</v>
      </c>
      <c r="E37" s="11">
        <v>1606304</v>
      </c>
      <c r="F37" s="11">
        <v>2231083</v>
      </c>
      <c r="G37" s="11">
        <v>1279635</v>
      </c>
      <c r="H37" s="12">
        <v>1172898</v>
      </c>
      <c r="I37" s="11">
        <v>755939</v>
      </c>
      <c r="J37" s="163">
        <v>1583384</v>
      </c>
      <c r="L37" s="78">
        <f>C37/C36</f>
        <v>0.92385300488768496</v>
      </c>
      <c r="M37" s="78">
        <f t="shared" ref="M37:R37" si="32">D37/D36</f>
        <v>0.92524015052759667</v>
      </c>
      <c r="N37" s="78">
        <f t="shared" si="32"/>
        <v>0.9352265661206971</v>
      </c>
      <c r="O37" s="78">
        <f t="shared" si="32"/>
        <v>0.90303373237763462</v>
      </c>
      <c r="P37" s="78">
        <f t="shared" si="32"/>
        <v>0.91527304016691335</v>
      </c>
      <c r="Q37" s="78">
        <f t="shared" si="32"/>
        <v>0.9095080940077358</v>
      </c>
      <c r="R37" s="78">
        <f t="shared" si="32"/>
        <v>0.90928544364320896</v>
      </c>
      <c r="S37" s="341">
        <f>J37/J36</f>
        <v>0.91576538957148179</v>
      </c>
      <c r="U37" s="108">
        <f t="shared" si="2"/>
        <v>1.0945922885312174</v>
      </c>
      <c r="V37" s="105">
        <f t="shared" si="3"/>
        <v>0.64799459282728344</v>
      </c>
    </row>
    <row r="38" spans="1:16384" customFormat="1" ht="20.100000000000001" customHeight="1" thickBot="1" x14ac:dyDescent="0.3">
      <c r="A38" s="24"/>
      <c r="B38" t="s">
        <v>20</v>
      </c>
      <c r="C38" s="10">
        <v>125741</v>
      </c>
      <c r="D38" s="11">
        <v>120607</v>
      </c>
      <c r="E38" s="11">
        <v>111252</v>
      </c>
      <c r="F38" s="11">
        <v>239570</v>
      </c>
      <c r="G38" s="11">
        <v>118456</v>
      </c>
      <c r="H38" s="12">
        <v>116698</v>
      </c>
      <c r="I38" s="11">
        <v>75416</v>
      </c>
      <c r="J38" s="163">
        <v>145644</v>
      </c>
      <c r="L38" s="78">
        <f>C38/C36</f>
        <v>7.6146995112315013E-2</v>
      </c>
      <c r="M38" s="78">
        <f t="shared" ref="M38:R38" si="33">D38/D36</f>
        <v>7.4759849472403384E-2</v>
      </c>
      <c r="N38" s="78">
        <f t="shared" si="33"/>
        <v>6.4773433879302914E-2</v>
      </c>
      <c r="O38" s="78">
        <f t="shared" si="33"/>
        <v>9.6966267622365418E-2</v>
      </c>
      <c r="P38" s="78">
        <f t="shared" si="33"/>
        <v>8.4726959833086687E-2</v>
      </c>
      <c r="Q38" s="78">
        <f t="shared" si="33"/>
        <v>9.049190599226424E-2</v>
      </c>
      <c r="R38" s="78">
        <f t="shared" si="33"/>
        <v>9.0714556356791015E-2</v>
      </c>
      <c r="S38" s="341">
        <f>J38/J36</f>
        <v>8.4234610428518222E-2</v>
      </c>
      <c r="U38" s="106">
        <f t="shared" si="2"/>
        <v>0.93120823167497613</v>
      </c>
      <c r="V38" s="105">
        <f t="shared" si="3"/>
        <v>-0.64799459282727923</v>
      </c>
    </row>
    <row r="39" spans="1:16384" ht="20.100000000000001" customHeight="1" thickBot="1" x14ac:dyDescent="0.3">
      <c r="A39" s="5" t="s">
        <v>6</v>
      </c>
      <c r="B39" s="6"/>
      <c r="C39" s="13">
        <v>9967668</v>
      </c>
      <c r="D39" s="14">
        <v>10737419</v>
      </c>
      <c r="E39" s="14">
        <v>11617205</v>
      </c>
      <c r="F39" s="14">
        <v>12516191</v>
      </c>
      <c r="G39" s="14">
        <v>6007548</v>
      </c>
      <c r="H39" s="15">
        <v>5585205</v>
      </c>
      <c r="I39" s="14">
        <v>3431014</v>
      </c>
      <c r="J39" s="162">
        <v>6876375</v>
      </c>
      <c r="L39" s="136">
        <f>C39/C45</f>
        <v>0.39031201410056948</v>
      </c>
      <c r="M39" s="136">
        <f t="shared" ref="M39:R39" si="34">D39/D45</f>
        <v>0.38755790943893537</v>
      </c>
      <c r="N39" s="136">
        <f t="shared" si="34"/>
        <v>0.40015627760993427</v>
      </c>
      <c r="O39" s="136">
        <f t="shared" si="34"/>
        <v>0.3707096404479393</v>
      </c>
      <c r="P39" s="136">
        <f t="shared" si="34"/>
        <v>0.33627350362285274</v>
      </c>
      <c r="Q39" s="136">
        <f t="shared" si="34"/>
        <v>0.3171074345536421</v>
      </c>
      <c r="R39" s="136">
        <f t="shared" si="34"/>
        <v>0.31276224268664859</v>
      </c>
      <c r="S39" s="340">
        <f>J39/J45</f>
        <v>0.3099154836797563</v>
      </c>
      <c r="U39" s="103">
        <f t="shared" si="2"/>
        <v>1.004181562651741</v>
      </c>
      <c r="V39" s="131">
        <f t="shared" si="3"/>
        <v>-0.28467590068922966</v>
      </c>
    </row>
    <row r="40" spans="1:16384" customFormat="1" ht="20.100000000000001" customHeight="1" x14ac:dyDescent="0.25">
      <c r="A40" s="24"/>
      <c r="B40" t="s">
        <v>19</v>
      </c>
      <c r="C40" s="10">
        <v>7747050</v>
      </c>
      <c r="D40" s="11">
        <v>8595176</v>
      </c>
      <c r="E40" s="11">
        <v>9177628</v>
      </c>
      <c r="F40" s="11">
        <v>9640990</v>
      </c>
      <c r="G40" s="11">
        <v>4686520</v>
      </c>
      <c r="H40" s="12">
        <v>4510620</v>
      </c>
      <c r="I40" s="11">
        <v>2751959</v>
      </c>
      <c r="J40" s="163">
        <v>5565971</v>
      </c>
      <c r="L40" s="78">
        <f>C40/C39</f>
        <v>0.77721790091724563</v>
      </c>
      <c r="M40" s="78">
        <f t="shared" ref="M40:R40" si="35">D40/D39</f>
        <v>0.80048808750035738</v>
      </c>
      <c r="N40" s="78">
        <f t="shared" si="35"/>
        <v>0.79000310315605171</v>
      </c>
      <c r="O40" s="78">
        <f t="shared" si="35"/>
        <v>0.77028146981777446</v>
      </c>
      <c r="P40" s="78">
        <f t="shared" si="35"/>
        <v>0.78010529420655483</v>
      </c>
      <c r="Q40" s="78">
        <f t="shared" si="35"/>
        <v>0.80760151149331139</v>
      </c>
      <c r="R40" s="78">
        <f t="shared" si="35"/>
        <v>0.80208329082889196</v>
      </c>
      <c r="S40" s="341">
        <f>J40/J39</f>
        <v>0.80943389503917396</v>
      </c>
      <c r="U40" s="108">
        <f t="shared" si="2"/>
        <v>1.0225486644241431</v>
      </c>
      <c r="V40" s="105">
        <f t="shared" si="3"/>
        <v>0.73506042102819968</v>
      </c>
    </row>
    <row r="41" spans="1:16384" customFormat="1" ht="20.100000000000001" customHeight="1" thickBot="1" x14ac:dyDescent="0.3">
      <c r="A41" s="24"/>
      <c r="B41" t="s">
        <v>20</v>
      </c>
      <c r="C41" s="10">
        <v>2220618</v>
      </c>
      <c r="D41" s="11">
        <v>2142243</v>
      </c>
      <c r="E41" s="11">
        <v>2439577</v>
      </c>
      <c r="F41" s="11">
        <v>2875201</v>
      </c>
      <c r="G41" s="11">
        <v>1321028</v>
      </c>
      <c r="H41" s="12">
        <v>1074585</v>
      </c>
      <c r="I41" s="11">
        <v>679055</v>
      </c>
      <c r="J41" s="163">
        <v>1310404</v>
      </c>
      <c r="L41" s="78">
        <f>C41/C39</f>
        <v>0.22278209908275437</v>
      </c>
      <c r="M41" s="78">
        <f t="shared" ref="M41:R41" si="36">D41/D39</f>
        <v>0.19951191249964262</v>
      </c>
      <c r="N41" s="78">
        <f t="shared" si="36"/>
        <v>0.20999689684394826</v>
      </c>
      <c r="O41" s="78">
        <f t="shared" si="36"/>
        <v>0.22971853018222557</v>
      </c>
      <c r="P41" s="78">
        <f t="shared" si="36"/>
        <v>0.21989470579344517</v>
      </c>
      <c r="Q41" s="78">
        <f t="shared" si="36"/>
        <v>0.19239848850668864</v>
      </c>
      <c r="R41" s="78">
        <f t="shared" si="36"/>
        <v>0.19791670917110801</v>
      </c>
      <c r="S41" s="341">
        <f>J41/J39</f>
        <v>0.19056610496082602</v>
      </c>
      <c r="U41" s="106">
        <f t="shared" si="2"/>
        <v>0.92974648592529319</v>
      </c>
      <c r="V41" s="105">
        <f t="shared" si="3"/>
        <v>-0.73506042102819968</v>
      </c>
    </row>
    <row r="42" spans="1:16384" ht="20.100000000000001" customHeight="1" thickBot="1" x14ac:dyDescent="0.3">
      <c r="A42" s="5" t="s">
        <v>7</v>
      </c>
      <c r="B42" s="6"/>
      <c r="C42" s="13">
        <v>193958</v>
      </c>
      <c r="D42" s="14">
        <v>292407</v>
      </c>
      <c r="E42" s="14">
        <v>385323</v>
      </c>
      <c r="F42" s="14">
        <v>311761</v>
      </c>
      <c r="G42" s="14">
        <v>127623</v>
      </c>
      <c r="H42" s="15">
        <v>107274</v>
      </c>
      <c r="I42" s="14">
        <v>69631</v>
      </c>
      <c r="J42" s="162">
        <v>148720</v>
      </c>
      <c r="L42" s="136">
        <f>C42/C45</f>
        <v>7.5949698195122723E-3</v>
      </c>
      <c r="M42" s="136">
        <f t="shared" ref="M42:R42" si="37">D42/D45</f>
        <v>1.0554179326084859E-2</v>
      </c>
      <c r="N42" s="136">
        <f t="shared" si="37"/>
        <v>1.3272505508639358E-2</v>
      </c>
      <c r="O42" s="136">
        <f t="shared" si="37"/>
        <v>9.2338642176114129E-3</v>
      </c>
      <c r="P42" s="136">
        <f t="shared" si="37"/>
        <v>7.1437187606090431E-3</v>
      </c>
      <c r="Q42" s="136">
        <f t="shared" si="37"/>
        <v>6.0906238776029537E-3</v>
      </c>
      <c r="R42" s="136">
        <f t="shared" si="37"/>
        <v>6.3473794395808442E-3</v>
      </c>
      <c r="S42" s="340">
        <f>J42/J45</f>
        <v>6.7027511927219442E-3</v>
      </c>
      <c r="U42" s="65">
        <f t="shared" si="2"/>
        <v>1.1358303054673924</v>
      </c>
      <c r="V42" s="131">
        <f t="shared" si="3"/>
        <v>3.5537175314109999E-2</v>
      </c>
    </row>
    <row r="43" spans="1:16384" customFormat="1" ht="20.100000000000001" customHeight="1" x14ac:dyDescent="0.25">
      <c r="A43" s="24"/>
      <c r="B43" t="s">
        <v>19</v>
      </c>
      <c r="C43" s="10">
        <v>189421</v>
      </c>
      <c r="D43" s="11">
        <v>287006</v>
      </c>
      <c r="E43" s="11">
        <v>380934</v>
      </c>
      <c r="F43" s="11">
        <v>306722</v>
      </c>
      <c r="G43" s="11">
        <v>124443</v>
      </c>
      <c r="H43" s="12">
        <v>106586</v>
      </c>
      <c r="I43" s="11">
        <v>69065</v>
      </c>
      <c r="J43" s="163">
        <v>140217</v>
      </c>
      <c r="L43" s="78">
        <f>C43/C42</f>
        <v>0.97660833788758394</v>
      </c>
      <c r="M43" s="78">
        <f t="shared" ref="M43:R43" si="38">D43/D42</f>
        <v>0.98152916995831152</v>
      </c>
      <c r="N43" s="78">
        <f t="shared" si="38"/>
        <v>0.98860955613861612</v>
      </c>
      <c r="O43" s="78">
        <f t="shared" si="38"/>
        <v>0.98383697768482914</v>
      </c>
      <c r="P43" s="78">
        <f t="shared" si="38"/>
        <v>0.97508286123974519</v>
      </c>
      <c r="Q43" s="78">
        <f t="shared" si="38"/>
        <v>0.99358651677013998</v>
      </c>
      <c r="R43" s="78">
        <f t="shared" si="38"/>
        <v>0.99187143657279087</v>
      </c>
      <c r="S43" s="341">
        <f>J43/J42</f>
        <v>0.9428254437869823</v>
      </c>
      <c r="U43" s="108">
        <f t="shared" si="2"/>
        <v>1.0302179106638674</v>
      </c>
      <c r="V43" s="105">
        <f t="shared" si="3"/>
        <v>-4.9045992785808572</v>
      </c>
    </row>
    <row r="44" spans="1:16384" customFormat="1" ht="20.100000000000001" customHeight="1" thickBot="1" x14ac:dyDescent="0.3">
      <c r="A44" s="24"/>
      <c r="B44" t="s">
        <v>20</v>
      </c>
      <c r="C44" s="10">
        <v>4537</v>
      </c>
      <c r="D44" s="11">
        <v>5401</v>
      </c>
      <c r="E44" s="11">
        <v>4389</v>
      </c>
      <c r="F44" s="11">
        <v>5039</v>
      </c>
      <c r="G44" s="11">
        <v>3180</v>
      </c>
      <c r="H44" s="12">
        <v>688</v>
      </c>
      <c r="I44" s="11">
        <v>566</v>
      </c>
      <c r="J44" s="163">
        <v>8503</v>
      </c>
      <c r="L44" s="78">
        <f>C44/C42</f>
        <v>2.3391662112416091E-2</v>
      </c>
      <c r="M44" s="78">
        <f t="shared" ref="M44:R44" si="39">D44/D42</f>
        <v>1.8470830041688469E-2</v>
      </c>
      <c r="N44" s="78">
        <f t="shared" si="39"/>
        <v>1.1390443861383825E-2</v>
      </c>
      <c r="O44" s="78">
        <f t="shared" si="39"/>
        <v>1.6163022315170916E-2</v>
      </c>
      <c r="P44" s="78">
        <f t="shared" si="39"/>
        <v>2.4917138760254812E-2</v>
      </c>
      <c r="Q44" s="78">
        <f t="shared" si="39"/>
        <v>6.4134832298599845E-3</v>
      </c>
      <c r="R44" s="78">
        <f t="shared" si="39"/>
        <v>8.1285634272091449E-3</v>
      </c>
      <c r="S44" s="341">
        <f>J44/J42</f>
        <v>5.7174556213017751E-2</v>
      </c>
      <c r="U44" s="106"/>
      <c r="V44" s="105">
        <f t="shared" si="3"/>
        <v>4.9045992785808608</v>
      </c>
    </row>
    <row r="45" spans="1:16384" ht="20.100000000000001" customHeight="1" thickBot="1" x14ac:dyDescent="0.3">
      <c r="A45" s="75" t="s">
        <v>23</v>
      </c>
      <c r="B45" s="101"/>
      <c r="C45" s="84">
        <f t="shared" ref="C45:J46" si="40">C7+C10+C13+C16+C18+C21+C24+C27+C30+C33+C36+C39+C42</f>
        <v>25537692</v>
      </c>
      <c r="D45" s="85">
        <f t="shared" si="40"/>
        <v>27705328</v>
      </c>
      <c r="E45" s="85">
        <f t="shared" si="40"/>
        <v>29031670</v>
      </c>
      <c r="F45" s="85">
        <f t="shared" si="40"/>
        <v>33762788</v>
      </c>
      <c r="G45" s="85">
        <f t="shared" si="40"/>
        <v>17865065</v>
      </c>
      <c r="H45" s="169">
        <f t="shared" si="40"/>
        <v>17612974</v>
      </c>
      <c r="I45" s="192">
        <f t="shared" si="40"/>
        <v>10970039</v>
      </c>
      <c r="J45" s="190">
        <f t="shared" si="40"/>
        <v>22187904</v>
      </c>
      <c r="L45" s="90">
        <f>L7+L10+L13+L16+L18+L21+L24+L27+L30+L33+L36+L39+L42</f>
        <v>1</v>
      </c>
      <c r="M45" s="90">
        <f t="shared" ref="M45:R45" si="41">M7+M10+M13+M16+M18+M21+M24+M27+M30+M33+M36+M39+M42</f>
        <v>0.99999999999999978</v>
      </c>
      <c r="N45" s="90">
        <f t="shared" si="41"/>
        <v>1</v>
      </c>
      <c r="O45" s="90">
        <f t="shared" si="41"/>
        <v>1</v>
      </c>
      <c r="P45" s="90">
        <f t="shared" si="41"/>
        <v>1.0000000000000002</v>
      </c>
      <c r="Q45" s="90">
        <f t="shared" si="41"/>
        <v>0.99999999999999989</v>
      </c>
      <c r="R45" s="90">
        <f t="shared" si="41"/>
        <v>1</v>
      </c>
      <c r="S45" s="342">
        <f>S7+S10+S13+S16+S18+S21+S24+S27+S30+S33+S36+S39+S42</f>
        <v>0.99999999999999989</v>
      </c>
      <c r="U45" s="94">
        <f t="shared" si="2"/>
        <v>1.0225911685455267</v>
      </c>
      <c r="V45" s="134">
        <f t="shared" si="3"/>
        <v>-1.1102230246251565E-14</v>
      </c>
    </row>
    <row r="46" spans="1:16384" customFormat="1" ht="20.100000000000001" customHeight="1" x14ac:dyDescent="0.25">
      <c r="A46" s="24"/>
      <c r="B46" t="s">
        <v>19</v>
      </c>
      <c r="C46" s="329">
        <f t="shared" si="40"/>
        <v>13525843</v>
      </c>
      <c r="D46" s="330">
        <f t="shared" si="40"/>
        <v>14240476</v>
      </c>
      <c r="E46" s="330">
        <f t="shared" si="40"/>
        <v>15953957</v>
      </c>
      <c r="F46" s="330">
        <f t="shared" si="40"/>
        <v>18481841</v>
      </c>
      <c r="G46" s="330">
        <f t="shared" si="40"/>
        <v>9386857</v>
      </c>
      <c r="H46" s="255">
        <f t="shared" si="40"/>
        <v>9273324</v>
      </c>
      <c r="I46" s="330">
        <f t="shared" si="40"/>
        <v>5702233</v>
      </c>
      <c r="J46" s="191">
        <f t="shared" si="40"/>
        <v>11756527</v>
      </c>
      <c r="L46" s="97">
        <f>C46/C45</f>
        <v>0.52964234199394367</v>
      </c>
      <c r="M46" s="97">
        <f t="shared" ref="M46:R46" si="42">D46/D45</f>
        <v>0.51399774079556104</v>
      </c>
      <c r="N46" s="97">
        <f t="shared" si="42"/>
        <v>0.54953631671894865</v>
      </c>
      <c r="O46" s="97">
        <f t="shared" si="42"/>
        <v>0.54740269079674342</v>
      </c>
      <c r="P46" s="97">
        <f t="shared" si="42"/>
        <v>0.52543088984003139</v>
      </c>
      <c r="Q46" s="97">
        <f t="shared" si="42"/>
        <v>0.52650529092928888</v>
      </c>
      <c r="R46" s="97">
        <f t="shared" si="42"/>
        <v>0.51980061328861271</v>
      </c>
      <c r="S46" s="341">
        <f>J46/J45</f>
        <v>0.52986199147066804</v>
      </c>
      <c r="U46" s="108">
        <f t="shared" si="2"/>
        <v>1.0617409004507532</v>
      </c>
      <c r="V46" s="105">
        <f t="shared" si="3"/>
        <v>1.0061378182055325</v>
      </c>
    </row>
    <row r="47" spans="1:16384" customFormat="1" ht="20.100000000000001" customHeight="1" thickBot="1" x14ac:dyDescent="0.3">
      <c r="A47" s="32"/>
      <c r="B47" s="25" t="s">
        <v>20</v>
      </c>
      <c r="C47" s="33">
        <f t="shared" ref="C47:J47" si="43">C9+C12+C15+C20+C23+C26+C29+C32+C35+C38+C41+C44</f>
        <v>12011849</v>
      </c>
      <c r="D47" s="34">
        <f t="shared" si="43"/>
        <v>13464852</v>
      </c>
      <c r="E47" s="34">
        <f t="shared" si="43"/>
        <v>13077713</v>
      </c>
      <c r="F47" s="34">
        <f t="shared" si="43"/>
        <v>15280947</v>
      </c>
      <c r="G47" s="34">
        <f t="shared" si="43"/>
        <v>8478208</v>
      </c>
      <c r="H47" s="44">
        <f t="shared" si="43"/>
        <v>8339650</v>
      </c>
      <c r="I47" s="34">
        <f t="shared" si="43"/>
        <v>5267806</v>
      </c>
      <c r="J47" s="164">
        <f t="shared" si="43"/>
        <v>10431377</v>
      </c>
      <c r="L47" s="237">
        <f>C47/C45</f>
        <v>0.47035765800605628</v>
      </c>
      <c r="M47" s="237">
        <f t="shared" ref="M47:R47" si="44">D47/D45</f>
        <v>0.48600225920443896</v>
      </c>
      <c r="N47" s="237">
        <f t="shared" si="44"/>
        <v>0.45046368328105135</v>
      </c>
      <c r="O47" s="237">
        <f t="shared" si="44"/>
        <v>0.45259730920325658</v>
      </c>
      <c r="P47" s="237">
        <f t="shared" si="44"/>
        <v>0.47456911015996861</v>
      </c>
      <c r="Q47" s="237">
        <f t="shared" si="44"/>
        <v>0.47349470907071117</v>
      </c>
      <c r="R47" s="237">
        <f t="shared" si="44"/>
        <v>0.48019938671138729</v>
      </c>
      <c r="S47" s="343">
        <f>J47/J45</f>
        <v>0.47013800852933202</v>
      </c>
      <c r="U47" s="106">
        <f t="shared" si="2"/>
        <v>0.98021282484586558</v>
      </c>
      <c r="V47" s="107">
        <f t="shared" si="3"/>
        <v>-1.0061378182055269</v>
      </c>
    </row>
    <row r="50" spans="1:22" x14ac:dyDescent="0.25">
      <c r="A50" s="1" t="s">
        <v>25</v>
      </c>
      <c r="L50" s="1" t="s">
        <v>27</v>
      </c>
    </row>
    <row r="51" spans="1:22" ht="20.100000000000001" customHeight="1" thickBot="1" x14ac:dyDescent="0.3"/>
    <row r="52" spans="1:22" ht="20.100000000000001" customHeight="1" x14ac:dyDescent="0.25">
      <c r="A52" s="417" t="s">
        <v>39</v>
      </c>
      <c r="B52" s="440"/>
      <c r="C52" s="419">
        <v>2016</v>
      </c>
      <c r="D52" s="421">
        <v>2017</v>
      </c>
      <c r="E52" s="431">
        <v>2018</v>
      </c>
      <c r="F52" s="421">
        <v>2019</v>
      </c>
      <c r="G52" s="421">
        <v>2020</v>
      </c>
      <c r="H52" s="425">
        <v>2021</v>
      </c>
      <c r="I52" s="427" t="str">
        <f>I5</f>
        <v>janeiro - setembro</v>
      </c>
      <c r="J52" s="428"/>
      <c r="L52" s="448">
        <v>2016</v>
      </c>
      <c r="M52" s="421">
        <v>2017</v>
      </c>
      <c r="N52" s="421">
        <v>2018</v>
      </c>
      <c r="O52" s="425">
        <v>2019</v>
      </c>
      <c r="P52" s="425">
        <v>2020</v>
      </c>
      <c r="Q52" s="425">
        <v>2021</v>
      </c>
      <c r="R52" s="427" t="str">
        <f>I5</f>
        <v>janeiro - setembro</v>
      </c>
      <c r="S52" s="428"/>
      <c r="U52" s="446" t="s">
        <v>85</v>
      </c>
      <c r="V52" s="447"/>
    </row>
    <row r="53" spans="1:22" ht="20.100000000000001" customHeight="1" thickBot="1" x14ac:dyDescent="0.3">
      <c r="A53" s="441"/>
      <c r="B53" s="442"/>
      <c r="C53" s="436">
        <v>2016</v>
      </c>
      <c r="D53" s="435">
        <v>2017</v>
      </c>
      <c r="E53" s="439"/>
      <c r="F53" s="435"/>
      <c r="G53" s="435">
        <v>2018</v>
      </c>
      <c r="H53" s="445"/>
      <c r="I53" s="168">
        <v>2021</v>
      </c>
      <c r="J53" s="170">
        <v>2022</v>
      </c>
      <c r="L53" s="449"/>
      <c r="M53" s="435"/>
      <c r="N53" s="435"/>
      <c r="O53" s="445"/>
      <c r="P53" s="445"/>
      <c r="Q53" s="445"/>
      <c r="R53" s="168">
        <v>2021</v>
      </c>
      <c r="S53" s="170">
        <v>2022</v>
      </c>
      <c r="U53" s="132" t="s">
        <v>0</v>
      </c>
      <c r="V53" s="133" t="s">
        <v>40</v>
      </c>
    </row>
    <row r="54" spans="1:22" ht="20.100000000000001" customHeight="1" thickBot="1" x14ac:dyDescent="0.3">
      <c r="A54" s="5" t="s">
        <v>10</v>
      </c>
      <c r="B54" s="6"/>
      <c r="C54" s="13">
        <v>39218341</v>
      </c>
      <c r="D54" s="14">
        <v>48114799</v>
      </c>
      <c r="E54" s="14">
        <v>49046966</v>
      </c>
      <c r="F54" s="14">
        <v>53546141</v>
      </c>
      <c r="G54" s="14">
        <v>29556331</v>
      </c>
      <c r="H54" s="15">
        <v>30198890</v>
      </c>
      <c r="I54" s="14">
        <v>19700744</v>
      </c>
      <c r="J54" s="162">
        <v>39899976</v>
      </c>
      <c r="L54" s="136">
        <f>C54/C92</f>
        <v>0.15591700650219709</v>
      </c>
      <c r="M54" s="136">
        <f t="shared" ref="M54:R54" si="45">D54/D92</f>
        <v>0.16680384345256438</v>
      </c>
      <c r="N54" s="136">
        <f t="shared" si="45"/>
        <v>0.15623242097362919</v>
      </c>
      <c r="O54" s="136">
        <f t="shared" si="45"/>
        <v>0.15243562295718163</v>
      </c>
      <c r="P54" s="136">
        <f t="shared" si="45"/>
        <v>0.15802169215331374</v>
      </c>
      <c r="Q54" s="136">
        <f t="shared" si="45"/>
        <v>0.16081476097756048</v>
      </c>
      <c r="R54" s="136">
        <f t="shared" si="45"/>
        <v>0.16959867890889874</v>
      </c>
      <c r="S54" s="340">
        <f>J54/J92</f>
        <v>0.15849003253599744</v>
      </c>
      <c r="U54" s="103">
        <f>(J54-I54)/I54</f>
        <v>1.0253030037850348</v>
      </c>
      <c r="V54" s="102">
        <f>(S54-R54)*100</f>
        <v>-1.1108646372901294</v>
      </c>
    </row>
    <row r="55" spans="1:22" ht="20.100000000000001" customHeight="1" x14ac:dyDescent="0.25">
      <c r="A55" s="24"/>
      <c r="B55" t="s">
        <v>19</v>
      </c>
      <c r="C55" s="10">
        <v>1318335</v>
      </c>
      <c r="D55" s="11">
        <v>1066465</v>
      </c>
      <c r="E55" s="11">
        <v>2255810</v>
      </c>
      <c r="F55" s="11">
        <v>2498668</v>
      </c>
      <c r="G55" s="11">
        <v>1363575</v>
      </c>
      <c r="H55" s="12">
        <v>3136716</v>
      </c>
      <c r="I55" s="11">
        <v>1980512</v>
      </c>
      <c r="J55" s="163">
        <v>3882411</v>
      </c>
      <c r="L55" s="78">
        <f>C55/C54</f>
        <v>3.3615266897699725E-2</v>
      </c>
      <c r="M55" s="78">
        <f t="shared" ref="M55:R55" si="46">D55/D54</f>
        <v>2.2165009979569904E-2</v>
      </c>
      <c r="N55" s="78">
        <f t="shared" si="46"/>
        <v>4.5992855093218203E-2</v>
      </c>
      <c r="O55" s="78">
        <f t="shared" si="46"/>
        <v>4.6663829611922919E-2</v>
      </c>
      <c r="P55" s="78">
        <f t="shared" si="46"/>
        <v>4.6134785809510657E-2</v>
      </c>
      <c r="Q55" s="78">
        <f t="shared" si="46"/>
        <v>0.10386858589835586</v>
      </c>
      <c r="R55" s="78">
        <f t="shared" si="46"/>
        <v>0.10052980740219761</v>
      </c>
      <c r="S55" s="341">
        <f>J55/J54</f>
        <v>9.7303592363063074E-2</v>
      </c>
      <c r="U55" s="108">
        <f t="shared" ref="U55:U94" si="47">(J55-I55)/I55</f>
        <v>0.96030672876508705</v>
      </c>
      <c r="V55" s="105">
        <f t="shared" ref="V55:V94" si="48">(S55-R55)*100</f>
        <v>-0.32262150391345334</v>
      </c>
    </row>
    <row r="56" spans="1:22" ht="20.100000000000001" customHeight="1" thickBot="1" x14ac:dyDescent="0.3">
      <c r="A56" s="24"/>
      <c r="B56" t="s">
        <v>20</v>
      </c>
      <c r="C56" s="10">
        <v>37900006</v>
      </c>
      <c r="D56" s="11">
        <v>47048334</v>
      </c>
      <c r="E56" s="11">
        <v>46791156</v>
      </c>
      <c r="F56" s="11">
        <v>51047473</v>
      </c>
      <c r="G56" s="11">
        <v>28192756</v>
      </c>
      <c r="H56" s="12">
        <v>27062174</v>
      </c>
      <c r="I56" s="11">
        <v>17720232</v>
      </c>
      <c r="J56" s="163">
        <v>36017565</v>
      </c>
      <c r="L56" s="78">
        <f>C56/C54</f>
        <v>0.96638473310230022</v>
      </c>
      <c r="M56" s="78">
        <f t="shared" ref="M56:R56" si="49">D56/D54</f>
        <v>0.97783499002043006</v>
      </c>
      <c r="N56" s="78">
        <f t="shared" si="49"/>
        <v>0.95400714490678185</v>
      </c>
      <c r="O56" s="78">
        <f t="shared" si="49"/>
        <v>0.95333617038807705</v>
      </c>
      <c r="P56" s="78">
        <f t="shared" si="49"/>
        <v>0.95386521419048931</v>
      </c>
      <c r="Q56" s="78">
        <f t="shared" si="49"/>
        <v>0.8961314141016441</v>
      </c>
      <c r="R56" s="78">
        <f t="shared" si="49"/>
        <v>0.89947019259780236</v>
      </c>
      <c r="S56" s="341">
        <f>J56/J54</f>
        <v>0.90269640763693693</v>
      </c>
      <c r="U56" s="106">
        <f t="shared" si="47"/>
        <v>1.0325673501340162</v>
      </c>
      <c r="V56" s="105">
        <f t="shared" si="48"/>
        <v>0.32262150391345612</v>
      </c>
    </row>
    <row r="57" spans="1:22" ht="20.100000000000001" customHeight="1" thickBot="1" x14ac:dyDescent="0.3">
      <c r="A57" s="5" t="s">
        <v>18</v>
      </c>
      <c r="B57" s="6"/>
      <c r="C57" s="13">
        <v>1924359</v>
      </c>
      <c r="D57" s="14">
        <v>2915898</v>
      </c>
      <c r="E57" s="14">
        <v>1715135</v>
      </c>
      <c r="F57" s="14">
        <v>1891261</v>
      </c>
      <c r="G57" s="14">
        <v>999405</v>
      </c>
      <c r="H57" s="15">
        <v>873317</v>
      </c>
      <c r="I57" s="14">
        <v>540409</v>
      </c>
      <c r="J57" s="162">
        <v>1150360</v>
      </c>
      <c r="L57" s="136">
        <f>C57/C92</f>
        <v>7.6505096101735018E-3</v>
      </c>
      <c r="M57" s="136">
        <f t="shared" ref="M57:R57" si="50">D57/D92</f>
        <v>1.010880235653994E-2</v>
      </c>
      <c r="N57" s="136">
        <f t="shared" si="50"/>
        <v>5.4633286255995018E-3</v>
      </c>
      <c r="O57" s="136">
        <f t="shared" si="50"/>
        <v>5.3840583714449622E-3</v>
      </c>
      <c r="P57" s="136">
        <f t="shared" si="50"/>
        <v>5.3432771898001318E-3</v>
      </c>
      <c r="Q57" s="136">
        <f t="shared" si="50"/>
        <v>4.6505770448066206E-3</v>
      </c>
      <c r="R57" s="136">
        <f t="shared" si="50"/>
        <v>4.652243208199602E-3</v>
      </c>
      <c r="S57" s="340">
        <f>J57/J92</f>
        <v>4.5694411903433232E-3</v>
      </c>
      <c r="U57" s="103">
        <f t="shared" si="47"/>
        <v>1.1286840152551123</v>
      </c>
      <c r="V57" s="102">
        <f t="shared" si="48"/>
        <v>-8.2802017856278831E-3</v>
      </c>
    </row>
    <row r="58" spans="1:22" ht="20.100000000000001" customHeight="1" x14ac:dyDescent="0.25">
      <c r="A58" s="24"/>
      <c r="B58" t="s">
        <v>19</v>
      </c>
      <c r="C58" s="10">
        <v>1906735</v>
      </c>
      <c r="D58" s="11">
        <v>2806443</v>
      </c>
      <c r="E58" s="11">
        <v>1423090</v>
      </c>
      <c r="F58" s="11">
        <v>1302747</v>
      </c>
      <c r="G58" s="11">
        <v>682544</v>
      </c>
      <c r="H58" s="12">
        <v>519185</v>
      </c>
      <c r="I58" s="11">
        <v>308195</v>
      </c>
      <c r="J58" s="163">
        <v>730395</v>
      </c>
      <c r="L58" s="78">
        <f>C58/C57</f>
        <v>0.99084162570497503</v>
      </c>
      <c r="M58" s="78">
        <f t="shared" ref="M58:R58" si="51">D58/D57</f>
        <v>0.96246267873567592</v>
      </c>
      <c r="N58" s="78">
        <f t="shared" si="51"/>
        <v>0.82972477385162102</v>
      </c>
      <c r="O58" s="78">
        <f t="shared" si="51"/>
        <v>0.68882454616258681</v>
      </c>
      <c r="P58" s="78">
        <f t="shared" si="51"/>
        <v>0.68295035546149963</v>
      </c>
      <c r="Q58" s="78">
        <f t="shared" si="51"/>
        <v>0.59449775969092555</v>
      </c>
      <c r="R58" s="78">
        <f t="shared" si="51"/>
        <v>0.57029953239120745</v>
      </c>
      <c r="S58" s="341">
        <f>J58/J57</f>
        <v>0.63492732709760424</v>
      </c>
      <c r="U58" s="108">
        <f t="shared" si="47"/>
        <v>1.3699119064228815</v>
      </c>
      <c r="V58" s="105">
        <f t="shared" si="48"/>
        <v>6.4627794706396795</v>
      </c>
    </row>
    <row r="59" spans="1:22" ht="20.100000000000001" customHeight="1" thickBot="1" x14ac:dyDescent="0.3">
      <c r="A59" s="24"/>
      <c r="B59" t="s">
        <v>20</v>
      </c>
      <c r="C59" s="10">
        <v>17624</v>
      </c>
      <c r="D59" s="11">
        <v>109455</v>
      </c>
      <c r="E59" s="11">
        <v>292045</v>
      </c>
      <c r="F59" s="11">
        <v>588514</v>
      </c>
      <c r="G59" s="11">
        <v>316861</v>
      </c>
      <c r="H59" s="12">
        <v>354132</v>
      </c>
      <c r="I59" s="11">
        <v>232214</v>
      </c>
      <c r="J59" s="163">
        <v>419965</v>
      </c>
      <c r="L59" s="78">
        <f>C59/C57</f>
        <v>9.1583742950249927E-3</v>
      </c>
      <c r="M59" s="78">
        <f t="shared" ref="M59:R59" si="52">D59/D57</f>
        <v>3.7537321264324061E-2</v>
      </c>
      <c r="N59" s="78">
        <f t="shared" si="52"/>
        <v>0.17027522614837898</v>
      </c>
      <c r="O59" s="78">
        <f t="shared" si="52"/>
        <v>0.31117545383741324</v>
      </c>
      <c r="P59" s="78">
        <f t="shared" si="52"/>
        <v>0.31704964453850043</v>
      </c>
      <c r="Q59" s="78">
        <f t="shared" si="52"/>
        <v>0.4055022403090745</v>
      </c>
      <c r="R59" s="78">
        <f t="shared" si="52"/>
        <v>0.4297004676087926</v>
      </c>
      <c r="S59" s="341">
        <f>J59/J57</f>
        <v>0.36507267290239576</v>
      </c>
      <c r="U59" s="106">
        <f t="shared" si="47"/>
        <v>0.80852575641434199</v>
      </c>
      <c r="V59" s="105">
        <f t="shared" si="48"/>
        <v>-6.4627794706396848</v>
      </c>
    </row>
    <row r="60" spans="1:22" ht="20.100000000000001" customHeight="1" thickBot="1" x14ac:dyDescent="0.3">
      <c r="A60" s="5" t="s">
        <v>15</v>
      </c>
      <c r="B60" s="6"/>
      <c r="C60" s="13">
        <v>45568148</v>
      </c>
      <c r="D60" s="14">
        <v>61332118</v>
      </c>
      <c r="E60" s="14">
        <v>64429780</v>
      </c>
      <c r="F60" s="14">
        <v>74767147</v>
      </c>
      <c r="G60" s="14">
        <v>44240397</v>
      </c>
      <c r="H60" s="15">
        <v>46662194</v>
      </c>
      <c r="I60" s="14">
        <v>28364279</v>
      </c>
      <c r="J60" s="162">
        <v>62067458</v>
      </c>
      <c r="L60" s="136">
        <f>C60/C92</f>
        <v>0.181161391503253</v>
      </c>
      <c r="M60" s="136">
        <f t="shared" ref="M60:R60" si="53">D60/D92</f>
        <v>0.21262549614903734</v>
      </c>
      <c r="N60" s="136">
        <f t="shared" si="53"/>
        <v>0.20523227700156449</v>
      </c>
      <c r="O60" s="136">
        <f t="shared" si="53"/>
        <v>0.21284776861279647</v>
      </c>
      <c r="P60" s="136">
        <f t="shared" si="53"/>
        <v>0.23652943917411076</v>
      </c>
      <c r="Q60" s="136">
        <f t="shared" si="53"/>
        <v>0.24848494679104288</v>
      </c>
      <c r="R60" s="136">
        <f t="shared" si="53"/>
        <v>0.24418084142423352</v>
      </c>
      <c r="S60" s="340">
        <f>J60/J92</f>
        <v>0.24654334222774105</v>
      </c>
      <c r="U60" s="103">
        <f t="shared" si="47"/>
        <v>1.1882261840676436</v>
      </c>
      <c r="V60" s="102">
        <f t="shared" si="48"/>
        <v>0.23625008035075279</v>
      </c>
    </row>
    <row r="61" spans="1:22" ht="20.100000000000001" customHeight="1" x14ac:dyDescent="0.25">
      <c r="A61" s="24"/>
      <c r="B61" t="s">
        <v>19</v>
      </c>
      <c r="C61" s="10">
        <v>4042105</v>
      </c>
      <c r="D61" s="11">
        <v>3394621</v>
      </c>
      <c r="E61" s="11">
        <v>2829257</v>
      </c>
      <c r="F61" s="11">
        <v>1593305</v>
      </c>
      <c r="G61" s="11">
        <v>712835</v>
      </c>
      <c r="H61" s="12">
        <v>1006075</v>
      </c>
      <c r="I61" s="11">
        <v>508820</v>
      </c>
      <c r="J61" s="163">
        <v>1465208</v>
      </c>
      <c r="L61" s="78">
        <f>C61/C60</f>
        <v>8.8704614460082945E-2</v>
      </c>
      <c r="M61" s="78">
        <f t="shared" ref="M61:R61" si="54">D61/D60</f>
        <v>5.5348178257923521E-2</v>
      </c>
      <c r="N61" s="78">
        <f t="shared" si="54"/>
        <v>4.3912256102690402E-2</v>
      </c>
      <c r="O61" s="78">
        <f t="shared" si="54"/>
        <v>2.1310228675704316E-2</v>
      </c>
      <c r="P61" s="78">
        <f t="shared" si="54"/>
        <v>1.6112762279235422E-2</v>
      </c>
      <c r="Q61" s="78">
        <f t="shared" si="54"/>
        <v>2.1560816450250923E-2</v>
      </c>
      <c r="R61" s="78">
        <f t="shared" si="54"/>
        <v>1.793876022725626E-2</v>
      </c>
      <c r="S61" s="341">
        <f>J61/J60</f>
        <v>2.3606702243227039E-2</v>
      </c>
      <c r="U61" s="108">
        <f t="shared" si="47"/>
        <v>1.8796195118116426</v>
      </c>
      <c r="V61" s="105">
        <f t="shared" si="48"/>
        <v>0.56679420159707794</v>
      </c>
    </row>
    <row r="62" spans="1:22" ht="20.100000000000001" customHeight="1" thickBot="1" x14ac:dyDescent="0.3">
      <c r="A62" s="24"/>
      <c r="B62" t="s">
        <v>20</v>
      </c>
      <c r="C62" s="10">
        <v>41526043</v>
      </c>
      <c r="D62" s="11">
        <v>57937497</v>
      </c>
      <c r="E62" s="11">
        <v>61600523</v>
      </c>
      <c r="F62" s="11">
        <v>73173842</v>
      </c>
      <c r="G62" s="11">
        <v>43527562</v>
      </c>
      <c r="H62" s="12">
        <v>45656119</v>
      </c>
      <c r="I62" s="11">
        <v>27855459</v>
      </c>
      <c r="J62" s="163">
        <v>60602250</v>
      </c>
      <c r="L62" s="78">
        <f>C62/C60</f>
        <v>0.91129538553991707</v>
      </c>
      <c r="M62" s="78">
        <f t="shared" ref="M62:R62" si="55">D62/D60</f>
        <v>0.94465182174207651</v>
      </c>
      <c r="N62" s="78">
        <f t="shared" si="55"/>
        <v>0.95608774389730955</v>
      </c>
      <c r="O62" s="78">
        <f t="shared" si="55"/>
        <v>0.97868977132429569</v>
      </c>
      <c r="P62" s="78">
        <f t="shared" si="55"/>
        <v>0.98388723772076458</v>
      </c>
      <c r="Q62" s="78">
        <f t="shared" si="55"/>
        <v>0.97843918354974913</v>
      </c>
      <c r="R62" s="78">
        <f t="shared" si="55"/>
        <v>0.98206123977274373</v>
      </c>
      <c r="S62" s="341">
        <f>J62/J60</f>
        <v>0.97639329775677297</v>
      </c>
      <c r="U62" s="106">
        <f t="shared" si="47"/>
        <v>1.1755968910797701</v>
      </c>
      <c r="V62" s="105">
        <f t="shared" si="48"/>
        <v>-0.56679420159707616</v>
      </c>
    </row>
    <row r="63" spans="1:22" ht="20.100000000000001" customHeight="1" thickBot="1" x14ac:dyDescent="0.3">
      <c r="A63" s="5" t="s">
        <v>8</v>
      </c>
      <c r="B63" s="6"/>
      <c r="C63" s="13">
        <v>253854</v>
      </c>
      <c r="D63" s="14">
        <v>145443</v>
      </c>
      <c r="E63" s="14">
        <v>425755</v>
      </c>
      <c r="F63" s="14">
        <v>319658</v>
      </c>
      <c r="G63" s="14">
        <v>70775</v>
      </c>
      <c r="H63" s="15">
        <v>25028</v>
      </c>
      <c r="I63" s="14">
        <v>13821</v>
      </c>
      <c r="J63" s="162">
        <v>16527</v>
      </c>
      <c r="L63" s="136">
        <f>C63/C92</f>
        <v>1.0092256520643935E-3</v>
      </c>
      <c r="M63" s="136">
        <f t="shared" ref="M63:R63" si="56">D63/D92</f>
        <v>5.0422015486901062E-4</v>
      </c>
      <c r="N63" s="136">
        <f t="shared" si="56"/>
        <v>1.3561844863477896E-3</v>
      </c>
      <c r="O63" s="136">
        <f t="shared" si="56"/>
        <v>9.1000519277844444E-4</v>
      </c>
      <c r="P63" s="136">
        <f t="shared" si="56"/>
        <v>3.7839558848325183E-4</v>
      </c>
      <c r="Q63" s="136">
        <f t="shared" si="56"/>
        <v>1.3327880057003365E-4</v>
      </c>
      <c r="R63" s="136">
        <f t="shared" si="56"/>
        <v>1.189814628929694E-4</v>
      </c>
      <c r="S63" s="340">
        <f>J63/J92</f>
        <v>6.5648279280228886E-5</v>
      </c>
      <c r="U63" s="103">
        <f t="shared" si="47"/>
        <v>0.19578901671369656</v>
      </c>
      <c r="V63" s="102">
        <f t="shared" si="48"/>
        <v>-5.3333183612740516E-3</v>
      </c>
    </row>
    <row r="64" spans="1:22" ht="20.100000000000001" customHeight="1" thickBot="1" x14ac:dyDescent="0.3">
      <c r="A64" s="24"/>
      <c r="B64" t="s">
        <v>19</v>
      </c>
      <c r="C64" s="10">
        <v>253854</v>
      </c>
      <c r="D64" s="11">
        <v>145443</v>
      </c>
      <c r="E64" s="11">
        <v>425755</v>
      </c>
      <c r="F64" s="11">
        <v>319658</v>
      </c>
      <c r="G64" s="11">
        <v>70775</v>
      </c>
      <c r="H64" s="12">
        <v>25028</v>
      </c>
      <c r="I64" s="11">
        <v>13821</v>
      </c>
      <c r="J64" s="163">
        <v>16527</v>
      </c>
      <c r="L64" s="78">
        <f>C64/C63</f>
        <v>1</v>
      </c>
      <c r="M64" s="78">
        <f t="shared" ref="M64:R64" si="57">D64/D63</f>
        <v>1</v>
      </c>
      <c r="N64" s="78">
        <f t="shared" si="57"/>
        <v>1</v>
      </c>
      <c r="O64" s="78">
        <f t="shared" si="57"/>
        <v>1</v>
      </c>
      <c r="P64" s="78">
        <f t="shared" si="57"/>
        <v>1</v>
      </c>
      <c r="Q64" s="78">
        <f t="shared" si="57"/>
        <v>1</v>
      </c>
      <c r="R64" s="78">
        <f t="shared" si="57"/>
        <v>1</v>
      </c>
      <c r="S64" s="341">
        <f>J64/J63</f>
        <v>1</v>
      </c>
      <c r="U64" s="156">
        <f t="shared" si="47"/>
        <v>0.19578901671369656</v>
      </c>
      <c r="V64" s="105">
        <f t="shared" si="48"/>
        <v>0</v>
      </c>
    </row>
    <row r="65" spans="1:22" ht="20.100000000000001" customHeight="1" thickBot="1" x14ac:dyDescent="0.3">
      <c r="A65" s="5" t="s">
        <v>16</v>
      </c>
      <c r="B65" s="6"/>
      <c r="C65" s="13">
        <v>297926</v>
      </c>
      <c r="D65" s="14">
        <v>132592</v>
      </c>
      <c r="E65" s="14">
        <v>130092</v>
      </c>
      <c r="F65" s="14">
        <v>197628</v>
      </c>
      <c r="G65" s="14">
        <v>411712</v>
      </c>
      <c r="H65" s="15">
        <v>184114</v>
      </c>
      <c r="I65" s="14">
        <v>119247</v>
      </c>
      <c r="J65" s="162">
        <v>195205</v>
      </c>
      <c r="L65" s="136">
        <f>C65/C92</f>
        <v>1.1844389358329453E-3</v>
      </c>
      <c r="M65" s="136">
        <f t="shared" ref="M65:R65" si="58">D65/D92</f>
        <v>4.5966845275738165E-4</v>
      </c>
      <c r="N65" s="136">
        <f t="shared" si="58"/>
        <v>4.1439032353808326E-4</v>
      </c>
      <c r="O65" s="136">
        <f t="shared" si="58"/>
        <v>5.6260912049258395E-4</v>
      </c>
      <c r="P65" s="136">
        <f t="shared" si="58"/>
        <v>2.2012010529935231E-3</v>
      </c>
      <c r="Q65" s="136">
        <f t="shared" si="58"/>
        <v>9.8044162890167734E-4</v>
      </c>
      <c r="R65" s="136">
        <f t="shared" si="58"/>
        <v>1.0265669998985546E-3</v>
      </c>
      <c r="S65" s="340">
        <f>J65/J92</f>
        <v>7.7539011054015118E-4</v>
      </c>
      <c r="U65" s="103">
        <f t="shared" si="47"/>
        <v>0.63698038525078204</v>
      </c>
      <c r="V65" s="102">
        <f t="shared" si="48"/>
        <v>-2.5117688935840342E-2</v>
      </c>
    </row>
    <row r="66" spans="1:22" ht="20.100000000000001" customHeight="1" x14ac:dyDescent="0.25">
      <c r="A66" s="24"/>
      <c r="B66" t="s">
        <v>19</v>
      </c>
      <c r="C66" s="10">
        <v>294731</v>
      </c>
      <c r="D66" s="11">
        <v>116660</v>
      </c>
      <c r="E66" s="11">
        <v>81543</v>
      </c>
      <c r="F66" s="11">
        <v>149470</v>
      </c>
      <c r="G66" s="11">
        <v>193943</v>
      </c>
      <c r="H66" s="12">
        <v>143750</v>
      </c>
      <c r="I66" s="11">
        <v>79665</v>
      </c>
      <c r="J66" s="163">
        <v>181299</v>
      </c>
      <c r="L66" s="78">
        <f>C66/C65</f>
        <v>0.98927586044856775</v>
      </c>
      <c r="M66" s="78">
        <f t="shared" ref="M66:R66" si="59">D66/D65</f>
        <v>0.87984192108121151</v>
      </c>
      <c r="N66" s="78">
        <f t="shared" si="59"/>
        <v>0.62681025735633245</v>
      </c>
      <c r="O66" s="78">
        <f t="shared" si="59"/>
        <v>0.75631995466229485</v>
      </c>
      <c r="P66" s="78">
        <f t="shared" si="59"/>
        <v>0.47106472485621015</v>
      </c>
      <c r="Q66" s="78">
        <f t="shared" si="59"/>
        <v>0.78076626437967778</v>
      </c>
      <c r="R66" s="78">
        <f t="shared" si="59"/>
        <v>0.66806712118543865</v>
      </c>
      <c r="S66" s="341">
        <f>J66/J65</f>
        <v>0.92876207064368232</v>
      </c>
      <c r="U66" s="108">
        <f t="shared" si="47"/>
        <v>1.2757672754660139</v>
      </c>
      <c r="V66" s="105">
        <f t="shared" si="48"/>
        <v>26.069494945824367</v>
      </c>
    </row>
    <row r="67" spans="1:22" ht="20.100000000000001" customHeight="1" thickBot="1" x14ac:dyDescent="0.3">
      <c r="A67" s="24"/>
      <c r="B67" t="s">
        <v>20</v>
      </c>
      <c r="C67" s="10">
        <v>3195</v>
      </c>
      <c r="D67" s="11">
        <v>15932</v>
      </c>
      <c r="E67" s="11">
        <v>48549</v>
      </c>
      <c r="F67" s="11">
        <v>48158</v>
      </c>
      <c r="G67" s="11">
        <v>217769</v>
      </c>
      <c r="H67" s="12">
        <v>40364</v>
      </c>
      <c r="I67" s="11">
        <v>39582</v>
      </c>
      <c r="J67" s="163">
        <v>13906</v>
      </c>
      <c r="L67" s="78">
        <f>C67/C65</f>
        <v>1.0724139551432236E-2</v>
      </c>
      <c r="M67" s="78">
        <f t="shared" ref="M67:R67" si="60">D67/D65</f>
        <v>0.12015807891878846</v>
      </c>
      <c r="N67" s="78">
        <f t="shared" si="60"/>
        <v>0.37318974264366755</v>
      </c>
      <c r="O67" s="78">
        <f t="shared" si="60"/>
        <v>0.24368004533770518</v>
      </c>
      <c r="P67" s="78">
        <f t="shared" si="60"/>
        <v>0.5289352751437898</v>
      </c>
      <c r="Q67" s="78">
        <f t="shared" si="60"/>
        <v>0.2192337356203222</v>
      </c>
      <c r="R67" s="78">
        <f t="shared" si="60"/>
        <v>0.33193287881456135</v>
      </c>
      <c r="S67" s="341">
        <f>J67/J65</f>
        <v>7.1237929356317717E-2</v>
      </c>
      <c r="U67" s="106">
        <f t="shared" si="47"/>
        <v>-0.64867869233489972</v>
      </c>
      <c r="V67" s="105">
        <f t="shared" si="48"/>
        <v>-26.069494945824363</v>
      </c>
    </row>
    <row r="68" spans="1:22" ht="20.100000000000001" customHeight="1" thickBot="1" x14ac:dyDescent="0.3">
      <c r="A68" s="5" t="s">
        <v>21</v>
      </c>
      <c r="B68" s="6"/>
      <c r="C68" s="13">
        <v>450437</v>
      </c>
      <c r="D68" s="14">
        <v>664202</v>
      </c>
      <c r="E68" s="14">
        <v>1193621</v>
      </c>
      <c r="F68" s="14">
        <v>878489</v>
      </c>
      <c r="G68" s="14">
        <v>374089</v>
      </c>
      <c r="H68" s="15">
        <v>524405</v>
      </c>
      <c r="I68" s="14">
        <v>333548</v>
      </c>
      <c r="J68" s="162">
        <v>817337</v>
      </c>
      <c r="L68" s="136">
        <f>C68/C92</f>
        <v>1.7907638841181514E-3</v>
      </c>
      <c r="M68" s="136">
        <f t="shared" ref="M68:R68" si="61">D68/D92</f>
        <v>2.3026480154033305E-3</v>
      </c>
      <c r="N68" s="136">
        <f t="shared" si="61"/>
        <v>3.8021169047431852E-3</v>
      </c>
      <c r="O68" s="136">
        <f t="shared" si="61"/>
        <v>2.5008901757464005E-3</v>
      </c>
      <c r="P68" s="136">
        <f t="shared" si="61"/>
        <v>2.0000512511495756E-3</v>
      </c>
      <c r="Q68" s="136">
        <f t="shared" si="61"/>
        <v>2.792555114788577E-3</v>
      </c>
      <c r="R68" s="136">
        <f t="shared" si="61"/>
        <v>2.8714296349775094E-3</v>
      </c>
      <c r="S68" s="340">
        <f>J68/J92</f>
        <v>3.2466126727212705E-3</v>
      </c>
      <c r="U68" s="103">
        <f t="shared" si="47"/>
        <v>1.4504329211987481</v>
      </c>
      <c r="V68" s="102">
        <f t="shared" si="48"/>
        <v>3.7518303774376108E-2</v>
      </c>
    </row>
    <row r="69" spans="1:22" ht="20.100000000000001" customHeight="1" x14ac:dyDescent="0.25">
      <c r="A69" s="24"/>
      <c r="B69" t="s">
        <v>19</v>
      </c>
      <c r="C69" s="10">
        <v>99201</v>
      </c>
      <c r="D69" s="11">
        <v>72764</v>
      </c>
      <c r="E69" s="11">
        <v>168245</v>
      </c>
      <c r="F69" s="11">
        <v>116918</v>
      </c>
      <c r="G69" s="11">
        <v>93762</v>
      </c>
      <c r="H69" s="12">
        <v>123610</v>
      </c>
      <c r="I69" s="11">
        <v>80676</v>
      </c>
      <c r="J69" s="163">
        <v>164976</v>
      </c>
      <c r="L69" s="78">
        <f>C69/C68</f>
        <v>0.22023279615129307</v>
      </c>
      <c r="M69" s="78">
        <f t="shared" ref="M69:R69" si="62">D69/D68</f>
        <v>0.10955101008428159</v>
      </c>
      <c r="N69" s="78">
        <f t="shared" si="62"/>
        <v>0.14095345172378837</v>
      </c>
      <c r="O69" s="78">
        <f t="shared" si="62"/>
        <v>0.1330898850184806</v>
      </c>
      <c r="P69" s="78">
        <f t="shared" si="62"/>
        <v>0.25064089026942787</v>
      </c>
      <c r="Q69" s="78">
        <f t="shared" si="62"/>
        <v>0.23571476244505679</v>
      </c>
      <c r="R69" s="78">
        <f t="shared" si="62"/>
        <v>0.24187223428112295</v>
      </c>
      <c r="S69" s="341">
        <f>J69/J68</f>
        <v>0.20184575028415452</v>
      </c>
      <c r="U69" s="108">
        <f t="shared" si="47"/>
        <v>1.0449204224304627</v>
      </c>
      <c r="V69" s="105">
        <f t="shared" si="48"/>
        <v>-4.0026483996968425</v>
      </c>
    </row>
    <row r="70" spans="1:22" ht="20.100000000000001" customHeight="1" thickBot="1" x14ac:dyDescent="0.3">
      <c r="A70" s="24"/>
      <c r="B70" t="s">
        <v>20</v>
      </c>
      <c r="C70" s="10">
        <v>351236</v>
      </c>
      <c r="D70" s="11">
        <v>591438</v>
      </c>
      <c r="E70" s="11">
        <v>1025376</v>
      </c>
      <c r="F70" s="11">
        <v>761571</v>
      </c>
      <c r="G70" s="11">
        <v>280327</v>
      </c>
      <c r="H70" s="12">
        <v>400795</v>
      </c>
      <c r="I70" s="11">
        <v>252872</v>
      </c>
      <c r="J70" s="163">
        <v>652361</v>
      </c>
      <c r="L70" s="78">
        <f>C70/C68</f>
        <v>0.7797672038487069</v>
      </c>
      <c r="M70" s="78">
        <f t="shared" ref="M70:R70" si="63">D70/D68</f>
        <v>0.89044898991571841</v>
      </c>
      <c r="N70" s="78">
        <f t="shared" si="63"/>
        <v>0.85904654827621163</v>
      </c>
      <c r="O70" s="78">
        <f t="shared" si="63"/>
        <v>0.86691011498151938</v>
      </c>
      <c r="P70" s="78">
        <f t="shared" si="63"/>
        <v>0.74935910973057218</v>
      </c>
      <c r="Q70" s="78">
        <f t="shared" si="63"/>
        <v>0.76428523755494326</v>
      </c>
      <c r="R70" s="78">
        <f t="shared" si="63"/>
        <v>0.75812776571887708</v>
      </c>
      <c r="S70" s="341">
        <f>J70/J68</f>
        <v>0.79815424971584548</v>
      </c>
      <c r="U70" s="106">
        <f t="shared" si="47"/>
        <v>1.5798071751716283</v>
      </c>
      <c r="V70" s="105">
        <f t="shared" si="48"/>
        <v>4.0026483996968398</v>
      </c>
    </row>
    <row r="71" spans="1:22" ht="20.100000000000001" customHeight="1" thickBot="1" x14ac:dyDescent="0.3">
      <c r="A71" s="5" t="s">
        <v>22</v>
      </c>
      <c r="B71" s="6"/>
      <c r="C71" s="13">
        <v>22521987</v>
      </c>
      <c r="D71" s="14">
        <v>17563156</v>
      </c>
      <c r="E71" s="14">
        <v>16636857</v>
      </c>
      <c r="F71" s="14">
        <v>17822821</v>
      </c>
      <c r="G71" s="14">
        <v>9399875</v>
      </c>
      <c r="H71" s="15">
        <v>8065813</v>
      </c>
      <c r="I71" s="14">
        <v>4825253</v>
      </c>
      <c r="J71" s="162">
        <v>13679960</v>
      </c>
      <c r="L71" s="136">
        <f>C71/C92</f>
        <v>8.9538738865098805E-2</v>
      </c>
      <c r="M71" s="136">
        <f t="shared" ref="M71:R71" si="64">D71/D92</f>
        <v>6.0887751478645197E-2</v>
      </c>
      <c r="N71" s="136">
        <f t="shared" si="64"/>
        <v>5.2994438973086935E-2</v>
      </c>
      <c r="O71" s="136">
        <f t="shared" si="64"/>
        <v>5.0738162848921999E-2</v>
      </c>
      <c r="P71" s="136">
        <f t="shared" si="64"/>
        <v>5.0256040018283391E-2</v>
      </c>
      <c r="Q71" s="136">
        <f t="shared" si="64"/>
        <v>4.295196908511207E-2</v>
      </c>
      <c r="R71" s="136">
        <f t="shared" si="64"/>
        <v>4.1539372025807778E-2</v>
      </c>
      <c r="S71" s="340">
        <f>J71/J92</f>
        <v>5.4339313524678398E-2</v>
      </c>
      <c r="U71" s="103">
        <f t="shared" si="47"/>
        <v>1.8350762125840863</v>
      </c>
      <c r="V71" s="102">
        <f t="shared" si="48"/>
        <v>1.2799941498870622</v>
      </c>
    </row>
    <row r="72" spans="1:22" ht="20.100000000000001" customHeight="1" x14ac:dyDescent="0.25">
      <c r="A72" s="24"/>
      <c r="B72" t="s">
        <v>19</v>
      </c>
      <c r="C72" s="10">
        <v>2470578</v>
      </c>
      <c r="D72" s="11">
        <v>917698</v>
      </c>
      <c r="E72" s="11">
        <v>2916149</v>
      </c>
      <c r="F72" s="11">
        <v>3485556</v>
      </c>
      <c r="G72" s="11">
        <v>1852665</v>
      </c>
      <c r="H72" s="12">
        <v>1629323</v>
      </c>
      <c r="I72" s="11">
        <v>1013997</v>
      </c>
      <c r="J72" s="163">
        <v>1827967</v>
      </c>
      <c r="L72" s="78">
        <f>C72/C71</f>
        <v>0.109696271470186</v>
      </c>
      <c r="M72" s="78">
        <f t="shared" ref="M72:R72" si="65">D72/D71</f>
        <v>5.2251315196425972E-2</v>
      </c>
      <c r="N72" s="78">
        <f t="shared" si="65"/>
        <v>0.1752824466784802</v>
      </c>
      <c r="O72" s="78">
        <f t="shared" si="65"/>
        <v>0.19556702050702299</v>
      </c>
      <c r="P72" s="78">
        <f t="shared" si="65"/>
        <v>0.19709464221598691</v>
      </c>
      <c r="Q72" s="78">
        <f t="shared" si="65"/>
        <v>0.2020035674023189</v>
      </c>
      <c r="R72" s="78">
        <f t="shared" si="65"/>
        <v>0.2101437997137145</v>
      </c>
      <c r="S72" s="341">
        <f>J72/J71</f>
        <v>0.13362370942605095</v>
      </c>
      <c r="U72" s="108">
        <f t="shared" si="47"/>
        <v>0.80273413037711161</v>
      </c>
      <c r="V72" s="105">
        <f t="shared" si="48"/>
        <v>-7.6520090287663542</v>
      </c>
    </row>
    <row r="73" spans="1:22" ht="20.100000000000001" customHeight="1" thickBot="1" x14ac:dyDescent="0.3">
      <c r="A73" s="24"/>
      <c r="B73" t="s">
        <v>20</v>
      </c>
      <c r="C73" s="10">
        <v>20051409</v>
      </c>
      <c r="D73" s="11">
        <v>16645458</v>
      </c>
      <c r="E73" s="11">
        <v>13720708</v>
      </c>
      <c r="F73" s="11">
        <v>14337265</v>
      </c>
      <c r="G73" s="11">
        <v>7547210</v>
      </c>
      <c r="H73" s="12">
        <v>6436490</v>
      </c>
      <c r="I73" s="11">
        <v>3811256</v>
      </c>
      <c r="J73" s="163">
        <v>11851993</v>
      </c>
      <c r="L73" s="78">
        <f>C73/C71</f>
        <v>0.89030372852981399</v>
      </c>
      <c r="M73" s="78">
        <f t="shared" ref="M73:R73" si="66">D73/D71</f>
        <v>0.94774868480357399</v>
      </c>
      <c r="N73" s="78">
        <f t="shared" si="66"/>
        <v>0.82471755332151986</v>
      </c>
      <c r="O73" s="78">
        <f t="shared" si="66"/>
        <v>0.80443297949297699</v>
      </c>
      <c r="P73" s="78">
        <f t="shared" si="66"/>
        <v>0.80290535778401306</v>
      </c>
      <c r="Q73" s="78">
        <f t="shared" si="66"/>
        <v>0.79799643259768105</v>
      </c>
      <c r="R73" s="78">
        <f t="shared" si="66"/>
        <v>0.78985620028628556</v>
      </c>
      <c r="S73" s="341">
        <f>J73/J71</f>
        <v>0.86637629057394905</v>
      </c>
      <c r="U73" s="106">
        <f t="shared" si="47"/>
        <v>2.1097341663745497</v>
      </c>
      <c r="V73" s="105">
        <f t="shared" si="48"/>
        <v>7.6520090287663489</v>
      </c>
    </row>
    <row r="74" spans="1:22" ht="20.100000000000001" customHeight="1" thickBot="1" x14ac:dyDescent="0.3">
      <c r="A74" s="5" t="s">
        <v>14</v>
      </c>
      <c r="B74" s="6"/>
      <c r="C74" s="13">
        <v>1028353</v>
      </c>
      <c r="D74" s="14">
        <v>1315033</v>
      </c>
      <c r="E74" s="14">
        <v>2781088</v>
      </c>
      <c r="F74" s="14">
        <v>4402111</v>
      </c>
      <c r="G74" s="14">
        <v>3599184</v>
      </c>
      <c r="H74" s="15">
        <v>2888827</v>
      </c>
      <c r="I74" s="14">
        <v>1937594</v>
      </c>
      <c r="J74" s="162">
        <v>3051527</v>
      </c>
      <c r="L74" s="136">
        <f>C74/C92</f>
        <v>4.0883351334915947E-3</v>
      </c>
      <c r="M74" s="136">
        <f t="shared" ref="M74:R74" si="67">D74/D92</f>
        <v>4.5589415985496703E-3</v>
      </c>
      <c r="N74" s="136">
        <f t="shared" si="67"/>
        <v>8.8587765282098895E-3</v>
      </c>
      <c r="O74" s="136">
        <f t="shared" si="67"/>
        <v>1.2531968132150958E-2</v>
      </c>
      <c r="P74" s="136">
        <f t="shared" si="67"/>
        <v>1.924288728702938E-2</v>
      </c>
      <c r="Q74" s="136">
        <f t="shared" si="67"/>
        <v>1.5383546332680544E-2</v>
      </c>
      <c r="R74" s="136">
        <f t="shared" si="67"/>
        <v>1.6680252413909281E-2</v>
      </c>
      <c r="S74" s="340">
        <f>J74/J92</f>
        <v>1.2121225674784231E-2</v>
      </c>
      <c r="U74" s="103">
        <f t="shared" si="47"/>
        <v>0.57490526911210504</v>
      </c>
      <c r="V74" s="102">
        <f t="shared" si="48"/>
        <v>-0.455902673912505</v>
      </c>
    </row>
    <row r="75" spans="1:22" ht="20.100000000000001" customHeight="1" x14ac:dyDescent="0.25">
      <c r="A75" s="24"/>
      <c r="B75" t="s">
        <v>19</v>
      </c>
      <c r="C75" s="10">
        <v>25704</v>
      </c>
      <c r="D75" s="11">
        <v>77753</v>
      </c>
      <c r="E75" s="11">
        <v>1221353</v>
      </c>
      <c r="F75" s="11">
        <v>676255</v>
      </c>
      <c r="G75" s="11">
        <v>307849</v>
      </c>
      <c r="H75" s="12">
        <v>215549</v>
      </c>
      <c r="I75" s="11">
        <v>156024</v>
      </c>
      <c r="J75" s="163">
        <v>172353</v>
      </c>
      <c r="L75" s="78">
        <f>C75/C74</f>
        <v>2.499530803138611E-2</v>
      </c>
      <c r="M75" s="78">
        <f t="shared" ref="M75:R75" si="68">D75/D74</f>
        <v>5.9126272876802333E-2</v>
      </c>
      <c r="N75" s="78">
        <f t="shared" si="68"/>
        <v>0.43916373735746583</v>
      </c>
      <c r="O75" s="78">
        <f t="shared" si="68"/>
        <v>0.15362061520029821</v>
      </c>
      <c r="P75" s="78">
        <f t="shared" si="68"/>
        <v>8.5532998590791692E-2</v>
      </c>
      <c r="Q75" s="78">
        <f t="shared" si="68"/>
        <v>7.461471386137003E-2</v>
      </c>
      <c r="R75" s="78">
        <f t="shared" si="68"/>
        <v>8.052460938669298E-2</v>
      </c>
      <c r="S75" s="341">
        <f>J75/J74</f>
        <v>5.6480902839791354E-2</v>
      </c>
      <c r="U75" s="108">
        <f t="shared" si="47"/>
        <v>0.10465697584986926</v>
      </c>
      <c r="V75" s="105">
        <f t="shared" si="48"/>
        <v>-2.4043706546901626</v>
      </c>
    </row>
    <row r="76" spans="1:22" ht="20.100000000000001" customHeight="1" thickBot="1" x14ac:dyDescent="0.3">
      <c r="A76" s="24"/>
      <c r="B76" t="s">
        <v>20</v>
      </c>
      <c r="C76" s="10">
        <v>1002649</v>
      </c>
      <c r="D76" s="11">
        <v>1237280</v>
      </c>
      <c r="E76" s="11">
        <v>1559735</v>
      </c>
      <c r="F76" s="11">
        <v>3725856</v>
      </c>
      <c r="G76" s="11">
        <v>3291335</v>
      </c>
      <c r="H76" s="12">
        <v>2673278</v>
      </c>
      <c r="I76" s="11">
        <v>1781570</v>
      </c>
      <c r="J76" s="163">
        <v>2879174</v>
      </c>
      <c r="L76" s="78">
        <f>C76/C74</f>
        <v>0.97500469196861395</v>
      </c>
      <c r="M76" s="78">
        <f t="shared" ref="M76:R76" si="69">D76/D74</f>
        <v>0.94087372712319772</v>
      </c>
      <c r="N76" s="78">
        <f t="shared" si="69"/>
        <v>0.56083626264253417</v>
      </c>
      <c r="O76" s="78">
        <f t="shared" si="69"/>
        <v>0.84637938479970176</v>
      </c>
      <c r="P76" s="78">
        <f t="shared" si="69"/>
        <v>0.91446700140920834</v>
      </c>
      <c r="Q76" s="78">
        <f t="shared" si="69"/>
        <v>0.92538528613862991</v>
      </c>
      <c r="R76" s="78">
        <f t="shared" si="69"/>
        <v>0.91947539061330696</v>
      </c>
      <c r="S76" s="341">
        <f>J76/J74</f>
        <v>0.94351909716020865</v>
      </c>
      <c r="U76" s="106">
        <f t="shared" si="47"/>
        <v>0.61608805716306403</v>
      </c>
      <c r="V76" s="105">
        <f t="shared" si="48"/>
        <v>2.4043706546901689</v>
      </c>
    </row>
    <row r="77" spans="1:22" ht="20.100000000000001" customHeight="1" thickBot="1" x14ac:dyDescent="0.3">
      <c r="A77" s="5" t="s">
        <v>9</v>
      </c>
      <c r="B77" s="6"/>
      <c r="C77" s="13">
        <v>7851825</v>
      </c>
      <c r="D77" s="14">
        <v>8951873</v>
      </c>
      <c r="E77" s="14">
        <v>10247540</v>
      </c>
      <c r="F77" s="14">
        <v>8485256</v>
      </c>
      <c r="G77" s="14">
        <v>3393417</v>
      </c>
      <c r="H77" s="15">
        <v>7405766</v>
      </c>
      <c r="I77" s="14">
        <v>4165422</v>
      </c>
      <c r="J77" s="162">
        <v>11247264</v>
      </c>
      <c r="L77" s="136">
        <f>C77/C92</f>
        <v>3.121582959307518E-2</v>
      </c>
      <c r="M77" s="136">
        <f t="shared" ref="M77:R77" si="70">D77/D92</f>
        <v>3.1034252527984949E-2</v>
      </c>
      <c r="N77" s="136">
        <f t="shared" si="70"/>
        <v>3.2642141069930894E-2</v>
      </c>
      <c r="O77" s="136">
        <f t="shared" si="70"/>
        <v>2.415590106318144E-2</v>
      </c>
      <c r="P77" s="136">
        <f t="shared" si="70"/>
        <v>1.814276259532421E-2</v>
      </c>
      <c r="Q77" s="136">
        <f t="shared" si="70"/>
        <v>3.943709484506696E-2</v>
      </c>
      <c r="R77" s="136">
        <f t="shared" si="70"/>
        <v>3.5859055287356806E-2</v>
      </c>
      <c r="S77" s="340">
        <f>J77/J92</f>
        <v>4.4676198233827326E-2</v>
      </c>
      <c r="U77" s="103">
        <f t="shared" si="47"/>
        <v>1.7001499487927034</v>
      </c>
      <c r="V77" s="102">
        <f t="shared" si="48"/>
        <v>0.88171429464705198</v>
      </c>
    </row>
    <row r="78" spans="1:22" ht="20.100000000000001" customHeight="1" x14ac:dyDescent="0.25">
      <c r="A78" s="24"/>
      <c r="B78" t="s">
        <v>19</v>
      </c>
      <c r="C78" s="10">
        <v>6139353</v>
      </c>
      <c r="D78" s="11">
        <v>7845497</v>
      </c>
      <c r="E78" s="11">
        <v>8965090</v>
      </c>
      <c r="F78" s="11">
        <v>6764909</v>
      </c>
      <c r="G78" s="11">
        <v>2835813</v>
      </c>
      <c r="H78" s="12">
        <v>5404456</v>
      </c>
      <c r="I78" s="11">
        <v>3011739</v>
      </c>
      <c r="J78" s="163">
        <v>9012742</v>
      </c>
      <c r="L78" s="78">
        <f>C78/C77</f>
        <v>0.78190140508735229</v>
      </c>
      <c r="M78" s="78">
        <f t="shared" ref="M78:R78" si="71">D78/D77</f>
        <v>0.87640843430196114</v>
      </c>
      <c r="N78" s="78">
        <f t="shared" si="71"/>
        <v>0.87485289152323387</v>
      </c>
      <c r="O78" s="78">
        <f t="shared" si="71"/>
        <v>0.79725455543120916</v>
      </c>
      <c r="P78" s="78">
        <f t="shared" si="71"/>
        <v>0.8356806723134822</v>
      </c>
      <c r="Q78" s="78">
        <f t="shared" si="71"/>
        <v>0.72976326824260984</v>
      </c>
      <c r="R78" s="78">
        <f t="shared" si="71"/>
        <v>0.72303334452067525</v>
      </c>
      <c r="S78" s="341">
        <f>J78/J77</f>
        <v>0.80132750507145556</v>
      </c>
      <c r="U78" s="108">
        <f t="shared" si="47"/>
        <v>1.9925375339629363</v>
      </c>
      <c r="V78" s="105">
        <f t="shared" si="48"/>
        <v>7.8294160550780312</v>
      </c>
    </row>
    <row r="79" spans="1:22" ht="20.100000000000001" customHeight="1" thickBot="1" x14ac:dyDescent="0.3">
      <c r="A79" s="24"/>
      <c r="B79" t="s">
        <v>20</v>
      </c>
      <c r="C79" s="10">
        <v>1712472</v>
      </c>
      <c r="D79" s="11">
        <v>1106376</v>
      </c>
      <c r="E79" s="11">
        <v>1282450</v>
      </c>
      <c r="F79" s="11">
        <v>1720347</v>
      </c>
      <c r="G79" s="11">
        <v>557604</v>
      </c>
      <c r="H79" s="12">
        <v>2001310</v>
      </c>
      <c r="I79" s="11">
        <v>1153683</v>
      </c>
      <c r="J79" s="163">
        <v>2234522</v>
      </c>
      <c r="L79" s="78">
        <f>C79/C77</f>
        <v>0.21809859491264769</v>
      </c>
      <c r="M79" s="78">
        <f t="shared" ref="M79:R79" si="72">D79/D77</f>
        <v>0.12359156569803884</v>
      </c>
      <c r="N79" s="78">
        <f t="shared" si="72"/>
        <v>0.12514710847676613</v>
      </c>
      <c r="O79" s="78">
        <f t="shared" si="72"/>
        <v>0.20274544456879084</v>
      </c>
      <c r="P79" s="78">
        <f t="shared" si="72"/>
        <v>0.16431932768651775</v>
      </c>
      <c r="Q79" s="78">
        <f t="shared" si="72"/>
        <v>0.2702367317573901</v>
      </c>
      <c r="R79" s="78">
        <f t="shared" si="72"/>
        <v>0.27696665547932481</v>
      </c>
      <c r="S79" s="341">
        <f>J79/J77</f>
        <v>0.19867249492854441</v>
      </c>
      <c r="U79" s="106">
        <f t="shared" si="47"/>
        <v>0.93685960528152012</v>
      </c>
      <c r="V79" s="105">
        <f t="shared" si="48"/>
        <v>-7.8294160550780392</v>
      </c>
    </row>
    <row r="80" spans="1:22" ht="20.100000000000001" customHeight="1" thickBot="1" x14ac:dyDescent="0.3">
      <c r="A80" s="5" t="s">
        <v>12</v>
      </c>
      <c r="B80" s="6"/>
      <c r="C80" s="13">
        <v>9409422</v>
      </c>
      <c r="D80" s="14">
        <v>10124791</v>
      </c>
      <c r="E80" s="14">
        <v>9134337</v>
      </c>
      <c r="F80" s="14">
        <v>17452801</v>
      </c>
      <c r="G80" s="14">
        <v>10781989</v>
      </c>
      <c r="H80" s="15">
        <v>10162431</v>
      </c>
      <c r="I80" s="14">
        <v>6082862</v>
      </c>
      <c r="J80" s="162">
        <v>14322211</v>
      </c>
      <c r="L80" s="136">
        <f>C80/C92</f>
        <v>3.7408234865312542E-2</v>
      </c>
      <c r="M80" s="136">
        <f t="shared" ref="M80:R80" si="73">D80/D92</f>
        <v>3.5100511444595923E-2</v>
      </c>
      <c r="N80" s="136">
        <f t="shared" si="73"/>
        <v>2.9096184736462541E-2</v>
      </c>
      <c r="O80" s="136">
        <f t="shared" si="73"/>
        <v>4.968478667366006E-2</v>
      </c>
      <c r="P80" s="136">
        <f t="shared" si="73"/>
        <v>5.7645454930059313E-2</v>
      </c>
      <c r="Q80" s="136">
        <f t="shared" si="73"/>
        <v>5.4116853706078306E-2</v>
      </c>
      <c r="R80" s="136">
        <f t="shared" si="73"/>
        <v>5.2365807057090923E-2</v>
      </c>
      <c r="S80" s="340">
        <f>J80/J92</f>
        <v>5.6890452449831562E-2</v>
      </c>
      <c r="U80" s="103">
        <f t="shared" si="47"/>
        <v>1.3545184815963276</v>
      </c>
      <c r="V80" s="102">
        <f t="shared" si="48"/>
        <v>0.45246453927406394</v>
      </c>
    </row>
    <row r="81" spans="1:22" ht="20.100000000000001" customHeight="1" x14ac:dyDescent="0.25">
      <c r="A81" s="24"/>
      <c r="B81" t="s">
        <v>19</v>
      </c>
      <c r="C81" s="10">
        <v>8254834</v>
      </c>
      <c r="D81" s="11">
        <v>8921133</v>
      </c>
      <c r="E81" s="11">
        <v>7992308</v>
      </c>
      <c r="F81" s="11">
        <v>15683494</v>
      </c>
      <c r="G81" s="11">
        <v>9586764</v>
      </c>
      <c r="H81" s="12">
        <v>9047176</v>
      </c>
      <c r="I81" s="11">
        <v>5357741</v>
      </c>
      <c r="J81" s="163">
        <v>13485623</v>
      </c>
      <c r="L81" s="78">
        <f>C81/C80</f>
        <v>0.8772944820627665</v>
      </c>
      <c r="M81" s="78">
        <f t="shared" ref="M81:R81" si="74">D81/D80</f>
        <v>0.88111774356626227</v>
      </c>
      <c r="N81" s="78">
        <f t="shared" si="74"/>
        <v>0.87497406763074326</v>
      </c>
      <c r="O81" s="78">
        <f t="shared" si="74"/>
        <v>0.89862332126516542</v>
      </c>
      <c r="P81" s="78">
        <f t="shared" si="74"/>
        <v>0.8891461491938083</v>
      </c>
      <c r="Q81" s="78">
        <f t="shared" si="74"/>
        <v>0.89025706546002625</v>
      </c>
      <c r="R81" s="78">
        <f t="shared" si="74"/>
        <v>0.88079279128804833</v>
      </c>
      <c r="S81" s="341">
        <f>J81/J80</f>
        <v>0.94158806904883607</v>
      </c>
      <c r="U81" s="108">
        <f t="shared" si="47"/>
        <v>1.5170352579566651</v>
      </c>
      <c r="V81" s="105">
        <f t="shared" si="48"/>
        <v>6.0795277760787751</v>
      </c>
    </row>
    <row r="82" spans="1:22" ht="20.100000000000001" customHeight="1" thickBot="1" x14ac:dyDescent="0.3">
      <c r="A82" s="24"/>
      <c r="B82" t="s">
        <v>20</v>
      </c>
      <c r="C82" s="10">
        <v>1154588</v>
      </c>
      <c r="D82" s="11">
        <v>1203658</v>
      </c>
      <c r="E82" s="11">
        <v>1142029</v>
      </c>
      <c r="F82" s="11">
        <v>1769307</v>
      </c>
      <c r="G82" s="11">
        <v>1195225</v>
      </c>
      <c r="H82" s="12">
        <v>1115255</v>
      </c>
      <c r="I82" s="11">
        <v>725121</v>
      </c>
      <c r="J82" s="163">
        <v>836588</v>
      </c>
      <c r="L82" s="78">
        <f>C82/C80</f>
        <v>0.12270551793723355</v>
      </c>
      <c r="M82" s="78">
        <f t="shared" ref="M82:R82" si="75">D82/D80</f>
        <v>0.11888225643373775</v>
      </c>
      <c r="N82" s="78">
        <f t="shared" si="75"/>
        <v>0.1250259323692568</v>
      </c>
      <c r="O82" s="78">
        <f t="shared" si="75"/>
        <v>0.10137667873483459</v>
      </c>
      <c r="P82" s="78">
        <f t="shared" si="75"/>
        <v>0.1108538508061917</v>
      </c>
      <c r="Q82" s="78">
        <f t="shared" si="75"/>
        <v>0.10974293453997375</v>
      </c>
      <c r="R82" s="78">
        <f t="shared" si="75"/>
        <v>0.11920720871195171</v>
      </c>
      <c r="S82" s="341">
        <f>J82/J80</f>
        <v>5.8411930951163898E-2</v>
      </c>
      <c r="U82" s="106">
        <f t="shared" si="47"/>
        <v>0.15372193054676392</v>
      </c>
      <c r="V82" s="105">
        <f t="shared" si="48"/>
        <v>-6.0795277760787814</v>
      </c>
    </row>
    <row r="83" spans="1:22" ht="20.100000000000001" customHeight="1" thickBot="1" x14ac:dyDescent="0.3">
      <c r="A83" s="5" t="s">
        <v>11</v>
      </c>
      <c r="B83" s="6"/>
      <c r="C83" s="13">
        <v>15620227</v>
      </c>
      <c r="D83" s="14">
        <v>15852269</v>
      </c>
      <c r="E83" s="14">
        <v>16954742</v>
      </c>
      <c r="F83" s="14">
        <v>23629836</v>
      </c>
      <c r="G83" s="14">
        <v>12564521</v>
      </c>
      <c r="H83" s="15">
        <v>12331358</v>
      </c>
      <c r="I83" s="14">
        <v>7864930</v>
      </c>
      <c r="J83" s="162">
        <v>17574085</v>
      </c>
      <c r="L83" s="136">
        <f>C83/C92</f>
        <v>6.2100001494831067E-2</v>
      </c>
      <c r="M83" s="136">
        <f t="shared" ref="M83:R83" si="76">D83/D92</f>
        <v>5.4956467689783739E-2</v>
      </c>
      <c r="N83" s="136">
        <f t="shared" si="76"/>
        <v>5.4007018286172319E-2</v>
      </c>
      <c r="O83" s="136">
        <f t="shared" si="76"/>
        <v>6.7269623987208288E-2</v>
      </c>
      <c r="P83" s="136">
        <f t="shared" si="76"/>
        <v>6.7175687994421418E-2</v>
      </c>
      <c r="Q83" s="136">
        <f t="shared" si="76"/>
        <v>6.5666797332575078E-2</v>
      </c>
      <c r="R83" s="136">
        <f t="shared" si="76"/>
        <v>6.770717581584558E-2</v>
      </c>
      <c r="S83" s="340">
        <f>J83/J92</f>
        <v>6.9807493203514315E-2</v>
      </c>
      <c r="U83" s="103">
        <f t="shared" si="47"/>
        <v>1.2344871473744838</v>
      </c>
      <c r="V83" s="102">
        <f t="shared" si="48"/>
        <v>0.21003173876687348</v>
      </c>
    </row>
    <row r="84" spans="1:22" ht="20.100000000000001" customHeight="1" x14ac:dyDescent="0.25">
      <c r="A84" s="24"/>
      <c r="B84" t="s">
        <v>19</v>
      </c>
      <c r="C84" s="10">
        <v>13946630</v>
      </c>
      <c r="D84" s="11">
        <v>14303160</v>
      </c>
      <c r="E84" s="11">
        <v>15432714</v>
      </c>
      <c r="F84" s="11">
        <v>20351055</v>
      </c>
      <c r="G84" s="11">
        <v>10928410</v>
      </c>
      <c r="H84" s="12">
        <v>10734988</v>
      </c>
      <c r="I84" s="11">
        <v>6842451</v>
      </c>
      <c r="J84" s="163">
        <v>15621457</v>
      </c>
      <c r="L84" s="78">
        <f>C84/C83</f>
        <v>0.89285706283269761</v>
      </c>
      <c r="M84" s="78">
        <f t="shared" ref="M84:R84" si="77">D84/D83</f>
        <v>0.90227840569700146</v>
      </c>
      <c r="N84" s="78">
        <f t="shared" si="77"/>
        <v>0.91022995218682778</v>
      </c>
      <c r="O84" s="78">
        <f t="shared" si="77"/>
        <v>0.86124402217603202</v>
      </c>
      <c r="P84" s="78">
        <f t="shared" si="77"/>
        <v>0.86978325715719684</v>
      </c>
      <c r="Q84" s="78">
        <f t="shared" si="77"/>
        <v>0.87054386061940625</v>
      </c>
      <c r="R84" s="78">
        <f t="shared" si="77"/>
        <v>0.86999515571022246</v>
      </c>
      <c r="S84" s="341">
        <f>J84/J83</f>
        <v>0.88889162650573272</v>
      </c>
      <c r="U84" s="108">
        <f t="shared" si="47"/>
        <v>1.2830206602867891</v>
      </c>
      <c r="V84" s="105">
        <f t="shared" si="48"/>
        <v>1.8896470795510267</v>
      </c>
    </row>
    <row r="85" spans="1:22" ht="20.100000000000001" customHeight="1" thickBot="1" x14ac:dyDescent="0.3">
      <c r="A85" s="24"/>
      <c r="B85" t="s">
        <v>20</v>
      </c>
      <c r="C85" s="10">
        <v>1673597</v>
      </c>
      <c r="D85" s="11">
        <v>1549109</v>
      </c>
      <c r="E85" s="11">
        <v>1522028</v>
      </c>
      <c r="F85" s="11">
        <v>3278781</v>
      </c>
      <c r="G85" s="11">
        <v>1636111</v>
      </c>
      <c r="H85" s="12">
        <v>1596370</v>
      </c>
      <c r="I85" s="11">
        <v>1022479</v>
      </c>
      <c r="J85" s="163">
        <v>1952628</v>
      </c>
      <c r="L85" s="78">
        <f>C85/C83</f>
        <v>0.10714293716730237</v>
      </c>
      <c r="M85" s="78">
        <f t="shared" ref="M85:R85" si="78">D85/D83</f>
        <v>9.7721594302998524E-2</v>
      </c>
      <c r="N85" s="78">
        <f t="shared" si="78"/>
        <v>8.9770047813172271E-2</v>
      </c>
      <c r="O85" s="78">
        <f t="shared" si="78"/>
        <v>0.13875597782396798</v>
      </c>
      <c r="P85" s="78">
        <f t="shared" si="78"/>
        <v>0.13021674284280316</v>
      </c>
      <c r="Q85" s="78">
        <f t="shared" si="78"/>
        <v>0.12945613938059378</v>
      </c>
      <c r="R85" s="78">
        <f t="shared" si="78"/>
        <v>0.13000484428977754</v>
      </c>
      <c r="S85" s="341">
        <f>J85/J83</f>
        <v>0.11110837349426726</v>
      </c>
      <c r="U85" s="106">
        <f t="shared" si="47"/>
        <v>0.90969985691637678</v>
      </c>
      <c r="V85" s="105">
        <f t="shared" si="48"/>
        <v>-1.8896470795510281</v>
      </c>
    </row>
    <row r="86" spans="1:22" ht="20.100000000000001" customHeight="1" thickBot="1" x14ac:dyDescent="0.3">
      <c r="A86" s="5" t="s">
        <v>6</v>
      </c>
      <c r="B86" s="6"/>
      <c r="C86" s="13">
        <v>104024643</v>
      </c>
      <c r="D86" s="14">
        <v>116913448</v>
      </c>
      <c r="E86" s="14">
        <v>134343737</v>
      </c>
      <c r="F86" s="14">
        <v>142506462</v>
      </c>
      <c r="G86" s="14">
        <v>69368984</v>
      </c>
      <c r="H86" s="15">
        <v>66448048</v>
      </c>
      <c r="I86" s="14">
        <v>40902698</v>
      </c>
      <c r="J86" s="162">
        <v>85009585</v>
      </c>
      <c r="L86" s="136">
        <f>C86/C92</f>
        <v>0.41356188266657506</v>
      </c>
      <c r="M86" s="136">
        <f t="shared" ref="M86:R86" si="79">D86/D92</f>
        <v>0.40531422520733223</v>
      </c>
      <c r="N86" s="136">
        <f t="shared" si="79"/>
        <v>0.42793365188286109</v>
      </c>
      <c r="O86" s="136">
        <f t="shared" si="79"/>
        <v>0.40568864356432205</v>
      </c>
      <c r="P86" s="136">
        <f t="shared" si="79"/>
        <v>0.3708783825244123</v>
      </c>
      <c r="Q86" s="136">
        <f t="shared" si="79"/>
        <v>0.35384833537078569</v>
      </c>
      <c r="R86" s="136">
        <f t="shared" si="79"/>
        <v>0.35212089170894534</v>
      </c>
      <c r="S86" s="340">
        <f>J86/J92</f>
        <v>0.33767368412757037</v>
      </c>
      <c r="U86" s="103">
        <f t="shared" si="47"/>
        <v>1.0783368617884326</v>
      </c>
      <c r="V86" s="131">
        <f t="shared" si="48"/>
        <v>-1.4447207581374966</v>
      </c>
    </row>
    <row r="87" spans="1:22" ht="20.100000000000001" customHeight="1" x14ac:dyDescent="0.25">
      <c r="A87" s="24"/>
      <c r="B87" t="s">
        <v>19</v>
      </c>
      <c r="C87" s="10">
        <v>76633515</v>
      </c>
      <c r="D87" s="11">
        <v>87862243</v>
      </c>
      <c r="E87" s="11">
        <v>99893868</v>
      </c>
      <c r="F87" s="11">
        <v>105364364</v>
      </c>
      <c r="G87" s="11">
        <v>52265361</v>
      </c>
      <c r="H87" s="12">
        <v>50922713</v>
      </c>
      <c r="I87" s="11">
        <v>31116062</v>
      </c>
      <c r="J87" s="163">
        <v>65016162</v>
      </c>
      <c r="L87" s="78">
        <f>C87/C86</f>
        <v>0.73668616195106773</v>
      </c>
      <c r="M87" s="78">
        <f t="shared" ref="M87:R87" si="80">D87/D86</f>
        <v>0.75151528334020223</v>
      </c>
      <c r="N87" s="78">
        <f t="shared" si="80"/>
        <v>0.74356922198762421</v>
      </c>
      <c r="O87" s="78">
        <f t="shared" si="80"/>
        <v>0.73936551733352274</v>
      </c>
      <c r="P87" s="78">
        <f t="shared" si="80"/>
        <v>0.75343990910981196</v>
      </c>
      <c r="Q87" s="78">
        <f t="shared" si="80"/>
        <v>0.76635378363560058</v>
      </c>
      <c r="R87" s="78">
        <f t="shared" si="80"/>
        <v>0.76073372959407226</v>
      </c>
      <c r="S87" s="341">
        <f>J87/J86</f>
        <v>0.76480977997951638</v>
      </c>
      <c r="U87" s="108">
        <f t="shared" si="47"/>
        <v>1.0894726974126738</v>
      </c>
      <c r="V87" s="105">
        <f t="shared" si="48"/>
        <v>0.40760503854441188</v>
      </c>
    </row>
    <row r="88" spans="1:22" ht="20.100000000000001" customHeight="1" thickBot="1" x14ac:dyDescent="0.3">
      <c r="A88" s="24"/>
      <c r="B88" t="s">
        <v>20</v>
      </c>
      <c r="C88" s="10">
        <v>27391128</v>
      </c>
      <c r="D88" s="11">
        <v>29051205</v>
      </c>
      <c r="E88" s="11">
        <v>34449869</v>
      </c>
      <c r="F88" s="11">
        <v>37142098</v>
      </c>
      <c r="G88" s="11">
        <v>17103623</v>
      </c>
      <c r="H88" s="12">
        <v>15525335</v>
      </c>
      <c r="I88" s="11">
        <v>9786636</v>
      </c>
      <c r="J88" s="163">
        <v>19993423</v>
      </c>
      <c r="L88" s="78">
        <f>C88/C86</f>
        <v>0.26331383804893232</v>
      </c>
      <c r="M88" s="78">
        <f t="shared" ref="M88:R88" si="81">D88/D86</f>
        <v>0.24848471665979777</v>
      </c>
      <c r="N88" s="78">
        <f t="shared" si="81"/>
        <v>0.25643077801237579</v>
      </c>
      <c r="O88" s="78">
        <f t="shared" si="81"/>
        <v>0.26063448266647726</v>
      </c>
      <c r="P88" s="78">
        <f t="shared" si="81"/>
        <v>0.24656009089018804</v>
      </c>
      <c r="Q88" s="78">
        <f t="shared" si="81"/>
        <v>0.23364621636439944</v>
      </c>
      <c r="R88" s="78">
        <f t="shared" si="81"/>
        <v>0.23926627040592774</v>
      </c>
      <c r="S88" s="341">
        <f>J88/J86</f>
        <v>0.23519022002048356</v>
      </c>
      <c r="U88" s="106">
        <f t="shared" si="47"/>
        <v>1.0429310950156929</v>
      </c>
      <c r="V88" s="105">
        <f t="shared" si="48"/>
        <v>-0.40760503854441743</v>
      </c>
    </row>
    <row r="89" spans="1:22" ht="20.100000000000001" customHeight="1" thickBot="1" x14ac:dyDescent="0.3">
      <c r="A89" s="5" t="s">
        <v>7</v>
      </c>
      <c r="B89" s="6"/>
      <c r="C89" s="13">
        <v>3363918</v>
      </c>
      <c r="D89" s="14">
        <v>4425759</v>
      </c>
      <c r="E89" s="14">
        <v>6896252</v>
      </c>
      <c r="F89" s="14">
        <v>5370912</v>
      </c>
      <c r="G89" s="14">
        <v>2279028</v>
      </c>
      <c r="H89" s="15">
        <v>2016613</v>
      </c>
      <c r="I89" s="14">
        <v>1310145</v>
      </c>
      <c r="J89" s="162">
        <v>2719201</v>
      </c>
      <c r="L89" s="136">
        <f>C89/C92</f>
        <v>1.3373641293976658E-2</v>
      </c>
      <c r="M89" s="136">
        <f t="shared" ref="M89:R89" si="82">D89/D92</f>
        <v>1.5343171471936895E-2</v>
      </c>
      <c r="N89" s="136">
        <f t="shared" si="82"/>
        <v>2.1967070207854086E-2</v>
      </c>
      <c r="O89" s="136">
        <f t="shared" si="82"/>
        <v>1.5289959300114687E-2</v>
      </c>
      <c r="P89" s="136">
        <f t="shared" si="82"/>
        <v>1.2184728240618982E-2</v>
      </c>
      <c r="Q89" s="136">
        <f t="shared" si="82"/>
        <v>1.0738842970031057E-2</v>
      </c>
      <c r="R89" s="136">
        <f t="shared" si="82"/>
        <v>1.1278704051943375E-2</v>
      </c>
      <c r="S89" s="340">
        <f>J89/J92</f>
        <v>1.0801165769170307E-2</v>
      </c>
      <c r="U89" s="65">
        <f t="shared" si="47"/>
        <v>1.0754962237004302</v>
      </c>
      <c r="V89" s="131">
        <f t="shared" si="48"/>
        <v>-4.7753828277306842E-2</v>
      </c>
    </row>
    <row r="90" spans="1:22" ht="20.100000000000001" customHeight="1" x14ac:dyDescent="0.25">
      <c r="A90" s="24"/>
      <c r="B90" t="s">
        <v>19</v>
      </c>
      <c r="C90" s="10">
        <v>3313694</v>
      </c>
      <c r="D90" s="11">
        <v>4364618</v>
      </c>
      <c r="E90" s="11">
        <v>6849465</v>
      </c>
      <c r="F90" s="11">
        <v>5310834</v>
      </c>
      <c r="G90" s="11">
        <v>2234782</v>
      </c>
      <c r="H90" s="12">
        <v>2005284</v>
      </c>
      <c r="I90" s="11">
        <v>1300274</v>
      </c>
      <c r="J90" s="163">
        <v>2615577</v>
      </c>
      <c r="L90" s="78">
        <f>C90/C89</f>
        <v>0.98506979064293476</v>
      </c>
      <c r="M90" s="78">
        <f t="shared" ref="M90:R90" si="83">D90/D89</f>
        <v>0.98618519444913288</v>
      </c>
      <c r="N90" s="78">
        <f t="shared" si="83"/>
        <v>0.99321559014954786</v>
      </c>
      <c r="O90" s="78">
        <f t="shared" si="83"/>
        <v>0.98881419021573991</v>
      </c>
      <c r="P90" s="78">
        <f t="shared" si="83"/>
        <v>0.98058558297660225</v>
      </c>
      <c r="Q90" s="78">
        <f t="shared" si="83"/>
        <v>0.99438216455016404</v>
      </c>
      <c r="R90" s="78">
        <f t="shared" si="83"/>
        <v>0.99246571944326778</v>
      </c>
      <c r="S90" s="341">
        <f>J90/J89</f>
        <v>0.96189174687711576</v>
      </c>
      <c r="U90" s="108">
        <f t="shared" si="47"/>
        <v>1.0115583330897948</v>
      </c>
      <c r="V90" s="105">
        <f t="shared" si="48"/>
        <v>-3.0573972566152019</v>
      </c>
    </row>
    <row r="91" spans="1:22" ht="20.100000000000001" customHeight="1" thickBot="1" x14ac:dyDescent="0.3">
      <c r="A91" s="24"/>
      <c r="B91" t="s">
        <v>20</v>
      </c>
      <c r="C91" s="10">
        <v>50224</v>
      </c>
      <c r="D91" s="11">
        <v>61141</v>
      </c>
      <c r="E91" s="11">
        <v>46787</v>
      </c>
      <c r="F91" s="11">
        <v>60078</v>
      </c>
      <c r="G91" s="11">
        <v>44246</v>
      </c>
      <c r="H91" s="12">
        <v>11329</v>
      </c>
      <c r="I91" s="11">
        <v>9871</v>
      </c>
      <c r="J91" s="163">
        <v>103624</v>
      </c>
      <c r="L91" s="78">
        <f>C91/C89</f>
        <v>1.4930209357065185E-2</v>
      </c>
      <c r="M91" s="78">
        <f t="shared" ref="M91:R91" si="84">D91/D89</f>
        <v>1.3814805550867094E-2</v>
      </c>
      <c r="N91" s="78">
        <f t="shared" si="84"/>
        <v>6.784409850452101E-3</v>
      </c>
      <c r="O91" s="78">
        <f t="shared" si="84"/>
        <v>1.1185809784260103E-2</v>
      </c>
      <c r="P91" s="78">
        <f t="shared" si="84"/>
        <v>1.9414417023397693E-2</v>
      </c>
      <c r="Q91" s="78">
        <f t="shared" si="84"/>
        <v>5.6178354498359374E-3</v>
      </c>
      <c r="R91" s="78">
        <f t="shared" si="84"/>
        <v>7.5342805567322705E-3</v>
      </c>
      <c r="S91" s="341">
        <f>J91/J89</f>
        <v>3.810825312288426E-2</v>
      </c>
      <c r="U91" s="106"/>
      <c r="V91" s="105">
        <f t="shared" si="48"/>
        <v>3.0573972566151992</v>
      </c>
    </row>
    <row r="92" spans="1:22" ht="20.100000000000001" customHeight="1" thickBot="1" x14ac:dyDescent="0.3">
      <c r="A92" s="75" t="s">
        <v>23</v>
      </c>
      <c r="B92" s="101"/>
      <c r="C92" s="84">
        <f t="shared" ref="C92:J93" si="85">C54+C57+C60+C63+C65+C68+C71+C74+C77+C80+C83+C86+C89</f>
        <v>251533440</v>
      </c>
      <c r="D92" s="85">
        <f t="shared" si="85"/>
        <v>288451381</v>
      </c>
      <c r="E92" s="85">
        <f t="shared" si="85"/>
        <v>313935902</v>
      </c>
      <c r="F92" s="85">
        <f t="shared" si="85"/>
        <v>351270523</v>
      </c>
      <c r="G92" s="85">
        <f t="shared" si="85"/>
        <v>187039707</v>
      </c>
      <c r="H92" s="169">
        <f t="shared" si="85"/>
        <v>187786804</v>
      </c>
      <c r="I92" s="192">
        <f t="shared" si="85"/>
        <v>116160952</v>
      </c>
      <c r="J92" s="190">
        <f t="shared" si="85"/>
        <v>251750696</v>
      </c>
      <c r="L92" s="90">
        <f>L54+L57+L60+L63+L65+L68+L71+L74+L77+L80+L83+L86+L89</f>
        <v>1</v>
      </c>
      <c r="M92" s="90">
        <f t="shared" ref="M92:R92" si="86">M54+M57+M60+M63+M65+M68+M71+M74+M77+M80+M83+M86+M89</f>
        <v>1.0000000000000002</v>
      </c>
      <c r="N92" s="90">
        <f t="shared" si="86"/>
        <v>0.99999999999999978</v>
      </c>
      <c r="O92" s="90">
        <f t="shared" si="86"/>
        <v>1.0000000000000002</v>
      </c>
      <c r="P92" s="90">
        <f t="shared" si="86"/>
        <v>1</v>
      </c>
      <c r="Q92" s="90">
        <f t="shared" si="86"/>
        <v>1</v>
      </c>
      <c r="R92" s="90">
        <f t="shared" si="86"/>
        <v>1</v>
      </c>
      <c r="S92" s="342">
        <f>S54+S57+S60+S63+S65+S68+S71+S74+S77+S80+S83+S86+S89</f>
        <v>1</v>
      </c>
      <c r="U92" s="94">
        <f t="shared" si="47"/>
        <v>1.1672575135231329</v>
      </c>
      <c r="V92" s="134">
        <f t="shared" si="48"/>
        <v>0</v>
      </c>
    </row>
    <row r="93" spans="1:22" ht="20.100000000000001" customHeight="1" x14ac:dyDescent="0.25">
      <c r="A93" s="24"/>
      <c r="B93" t="s">
        <v>19</v>
      </c>
      <c r="C93" s="329">
        <f>C55+C58+C61+C64+C66+C69+C72+C75+C78+C81+C84+C87+C90</f>
        <v>118699269</v>
      </c>
      <c r="D93" s="330">
        <f t="shared" si="85"/>
        <v>131894498</v>
      </c>
      <c r="E93" s="330">
        <f t="shared" si="85"/>
        <v>150454647</v>
      </c>
      <c r="F93" s="330">
        <f t="shared" si="85"/>
        <v>163617233</v>
      </c>
      <c r="G93" s="330">
        <f t="shared" si="85"/>
        <v>83129078</v>
      </c>
      <c r="H93" s="255">
        <f t="shared" si="85"/>
        <v>84913853</v>
      </c>
      <c r="I93" s="330">
        <f t="shared" si="85"/>
        <v>51769977</v>
      </c>
      <c r="J93" s="191">
        <f t="shared" si="85"/>
        <v>114192697</v>
      </c>
      <c r="L93" s="97">
        <f>C93/C92</f>
        <v>0.47190253908188112</v>
      </c>
      <c r="M93" s="97">
        <f t="shared" ref="M93:R93" si="87">D93/D92</f>
        <v>0.45725036067690034</v>
      </c>
      <c r="N93" s="97">
        <f t="shared" si="87"/>
        <v>0.47925275841818182</v>
      </c>
      <c r="O93" s="97">
        <f t="shared" si="87"/>
        <v>0.46578697125690788</v>
      </c>
      <c r="P93" s="97">
        <f t="shared" si="87"/>
        <v>0.4444461517468053</v>
      </c>
      <c r="Q93" s="97">
        <f t="shared" si="87"/>
        <v>0.45218221510388984</v>
      </c>
      <c r="R93" s="97">
        <f t="shared" si="87"/>
        <v>0.44567452408620067</v>
      </c>
      <c r="S93" s="341">
        <f>J93/J92</f>
        <v>0.45359436464080322</v>
      </c>
      <c r="U93" s="108">
        <f t="shared" si="47"/>
        <v>1.2057706728361113</v>
      </c>
      <c r="V93" s="105">
        <f t="shared" si="48"/>
        <v>0.79198405546025419</v>
      </c>
    </row>
    <row r="94" spans="1:22" ht="19.5" customHeight="1" thickBot="1" x14ac:dyDescent="0.3">
      <c r="A94" s="32"/>
      <c r="B94" s="25" t="s">
        <v>20</v>
      </c>
      <c r="C94" s="33">
        <f>C56+C59+C62+C67+C70+C73+C76+C79+C82+C85+C88+C91</f>
        <v>132834171</v>
      </c>
      <c r="D94" s="34">
        <f t="shared" ref="D94:J94" si="88">D56+D59+D62+D67+D70+D73+D76+D79+D82+D85+D88+D91</f>
        <v>156556883</v>
      </c>
      <c r="E94" s="34">
        <f t="shared" si="88"/>
        <v>163481255</v>
      </c>
      <c r="F94" s="34">
        <f t="shared" si="88"/>
        <v>187653290</v>
      </c>
      <c r="G94" s="34">
        <f t="shared" si="88"/>
        <v>103910629</v>
      </c>
      <c r="H94" s="44">
        <f t="shared" si="88"/>
        <v>102872951</v>
      </c>
      <c r="I94" s="34">
        <f t="shared" si="88"/>
        <v>64390975</v>
      </c>
      <c r="J94" s="164">
        <f t="shared" si="88"/>
        <v>137557999</v>
      </c>
      <c r="L94" s="237">
        <f>C94/C92</f>
        <v>0.52809746091811893</v>
      </c>
      <c r="M94" s="237">
        <f t="shared" ref="M94:R94" si="89">D94/D92</f>
        <v>0.54274963932309961</v>
      </c>
      <c r="N94" s="237">
        <f t="shared" si="89"/>
        <v>0.52074724158181818</v>
      </c>
      <c r="O94" s="237">
        <f t="shared" si="89"/>
        <v>0.53421302874309207</v>
      </c>
      <c r="P94" s="237">
        <f t="shared" si="89"/>
        <v>0.55555384825319476</v>
      </c>
      <c r="Q94" s="237">
        <f t="shared" si="89"/>
        <v>0.54781778489611022</v>
      </c>
      <c r="R94" s="237">
        <f t="shared" si="89"/>
        <v>0.55432547591379933</v>
      </c>
      <c r="S94" s="343">
        <f>J94/J92</f>
        <v>0.54640563535919673</v>
      </c>
      <c r="U94" s="106">
        <f t="shared" si="47"/>
        <v>1.1362931528836144</v>
      </c>
      <c r="V94" s="107">
        <f t="shared" si="48"/>
        <v>-0.79198405546025974</v>
      </c>
    </row>
    <row r="97" spans="1:12" x14ac:dyDescent="0.25">
      <c r="A97" s="1" t="s">
        <v>29</v>
      </c>
      <c r="L97" s="1"/>
    </row>
    <row r="98" spans="1:12" ht="15.75" thickBot="1" x14ac:dyDescent="0.3"/>
    <row r="99" spans="1:12" ht="20.100000000000001" customHeight="1" x14ac:dyDescent="0.25">
      <c r="A99" s="417" t="s">
        <v>39</v>
      </c>
      <c r="B99" s="440"/>
      <c r="C99" s="419">
        <v>2016</v>
      </c>
      <c r="D99" s="421">
        <v>2017</v>
      </c>
      <c r="E99" s="421">
        <v>2018</v>
      </c>
      <c r="F99" s="421">
        <v>2019</v>
      </c>
      <c r="G99" s="421">
        <v>2020</v>
      </c>
      <c r="H99" s="425">
        <v>2021</v>
      </c>
      <c r="I99" s="427" t="str">
        <f>I5</f>
        <v>janeiro - setembro</v>
      </c>
      <c r="J99" s="428"/>
      <c r="L99" s="423" t="s">
        <v>87</v>
      </c>
    </row>
    <row r="100" spans="1:12" ht="20.100000000000001" customHeight="1" thickBot="1" x14ac:dyDescent="0.3">
      <c r="A100" s="441"/>
      <c r="B100" s="442"/>
      <c r="C100" s="436"/>
      <c r="D100" s="435"/>
      <c r="E100" s="435"/>
      <c r="F100" s="435"/>
      <c r="G100" s="435"/>
      <c r="H100" s="445"/>
      <c r="I100" s="168">
        <v>2021</v>
      </c>
      <c r="J100" s="170">
        <v>2022</v>
      </c>
      <c r="L100" s="424"/>
    </row>
    <row r="101" spans="1:12" ht="20.100000000000001" customHeight="1" thickBot="1" x14ac:dyDescent="0.3">
      <c r="A101" s="5" t="s">
        <v>10</v>
      </c>
      <c r="B101" s="6"/>
      <c r="C101" s="114">
        <f>C54/C7</f>
        <v>8.3407750570927028</v>
      </c>
      <c r="D101" s="135">
        <f t="shared" ref="D101:J116" si="90">D54/D7</f>
        <v>8.3926113663102786</v>
      </c>
      <c r="E101" s="135">
        <f t="shared" ref="E101:G101" si="91">E54/E7</f>
        <v>8.7688624445989944</v>
      </c>
      <c r="F101" s="135">
        <f t="shared" si="91"/>
        <v>8.861632720002369</v>
      </c>
      <c r="G101" s="135">
        <f t="shared" si="91"/>
        <v>8.7098588037958002</v>
      </c>
      <c r="H101" s="127">
        <f t="shared" si="90"/>
        <v>8.7108279571319205</v>
      </c>
      <c r="I101" s="202">
        <f t="shared" si="90"/>
        <v>8.731117013379377</v>
      </c>
      <c r="J101" s="187">
        <f t="shared" si="90"/>
        <v>9.5285754747215581</v>
      </c>
      <c r="L101" s="23">
        <f>(J101-I101)/I101</f>
        <v>9.1335216344045428E-2</v>
      </c>
    </row>
    <row r="102" spans="1:12" ht="20.100000000000001" customHeight="1" x14ac:dyDescent="0.25">
      <c r="A102" s="24"/>
      <c r="B102" t="s">
        <v>19</v>
      </c>
      <c r="C102" s="249">
        <f t="shared" ref="C102:J117" si="92">C55/C8</f>
        <v>12.225370006305871</v>
      </c>
      <c r="D102" s="250">
        <f t="shared" si="92"/>
        <v>10.274031328876129</v>
      </c>
      <c r="E102" s="250">
        <f t="shared" ref="E102:G102" si="93">E55/E8</f>
        <v>8.6433807047860629</v>
      </c>
      <c r="F102" s="250">
        <f t="shared" si="93"/>
        <v>10.245187320357379</v>
      </c>
      <c r="G102" s="250">
        <f t="shared" si="93"/>
        <v>9.1468445625050308</v>
      </c>
      <c r="H102" s="120">
        <f t="shared" si="92"/>
        <v>8.0684115082376238</v>
      </c>
      <c r="I102" s="167">
        <f t="shared" si="90"/>
        <v>7.8386448191245153</v>
      </c>
      <c r="J102" s="186">
        <f t="shared" si="90"/>
        <v>9.9648137121033233</v>
      </c>
      <c r="L102" s="246">
        <f t="shared" ref="L102:L141" si="94">(J102-I102)/I102</f>
        <v>0.27124189729727749</v>
      </c>
    </row>
    <row r="103" spans="1:12" ht="20.100000000000001" customHeight="1" thickBot="1" x14ac:dyDescent="0.3">
      <c r="A103" s="24"/>
      <c r="B103" t="s">
        <v>20</v>
      </c>
      <c r="C103" s="249">
        <f t="shared" si="92"/>
        <v>8.2495943768684015</v>
      </c>
      <c r="D103" s="250">
        <f t="shared" si="92"/>
        <v>8.3579180887917683</v>
      </c>
      <c r="E103" s="250">
        <f t="shared" ref="E103:G103" si="95">E56/E9</f>
        <v>8.7750040648325314</v>
      </c>
      <c r="F103" s="250">
        <f t="shared" si="95"/>
        <v>8.8034407377527817</v>
      </c>
      <c r="G103" s="250">
        <f t="shared" si="95"/>
        <v>8.6897796112512857</v>
      </c>
      <c r="H103" s="120">
        <f t="shared" si="92"/>
        <v>8.7919664905490702</v>
      </c>
      <c r="I103" s="167">
        <f t="shared" si="90"/>
        <v>8.8436535389372679</v>
      </c>
      <c r="J103" s="186">
        <f t="shared" si="90"/>
        <v>9.4838221702621794</v>
      </c>
      <c r="L103" s="35">
        <f t="shared" si="94"/>
        <v>7.2387348566556334E-2</v>
      </c>
    </row>
    <row r="104" spans="1:12" ht="20.100000000000001" customHeight="1" thickBot="1" x14ac:dyDescent="0.3">
      <c r="A104" s="5" t="s">
        <v>18</v>
      </c>
      <c r="B104" s="6"/>
      <c r="C104" s="114">
        <f t="shared" si="92"/>
        <v>5.2730976957792945</v>
      </c>
      <c r="D104" s="135">
        <f t="shared" si="92"/>
        <v>6.1131859492436869</v>
      </c>
      <c r="E104" s="135">
        <f t="shared" ref="E104:G104" si="96">E57/E10</f>
        <v>5.6729808754556217</v>
      </c>
      <c r="F104" s="135">
        <f t="shared" si="96"/>
        <v>6.9424964576496411</v>
      </c>
      <c r="G104" s="135">
        <f t="shared" si="96"/>
        <v>6.4647493741631248</v>
      </c>
      <c r="H104" s="127">
        <f t="shared" si="92"/>
        <v>5.5641234748813355</v>
      </c>
      <c r="I104" s="202">
        <f t="shared" si="90"/>
        <v>5.6025897550203716</v>
      </c>
      <c r="J104" s="187">
        <f t="shared" si="90"/>
        <v>5.7952352884872118</v>
      </c>
      <c r="L104" s="23">
        <f t="shared" si="94"/>
        <v>3.4385086520785195E-2</v>
      </c>
    </row>
    <row r="105" spans="1:12" ht="20.100000000000001" customHeight="1" x14ac:dyDescent="0.25">
      <c r="A105" s="24"/>
      <c r="B105" t="s">
        <v>19</v>
      </c>
      <c r="C105" s="249">
        <f t="shared" si="92"/>
        <v>5.2620489242623281</v>
      </c>
      <c r="D105" s="250">
        <f t="shared" si="92"/>
        <v>6.0405704704487091</v>
      </c>
      <c r="E105" s="250">
        <f t="shared" ref="E105:G105" si="97">E58/E11</f>
        <v>5.1080959816220677</v>
      </c>
      <c r="F105" s="250">
        <f t="shared" si="97"/>
        <v>5.8357127178738288</v>
      </c>
      <c r="G105" s="250">
        <f t="shared" si="97"/>
        <v>5.2093051654658691</v>
      </c>
      <c r="H105" s="120">
        <f t="shared" si="92"/>
        <v>4.0384331173528523</v>
      </c>
      <c r="I105" s="167">
        <f t="shared" si="90"/>
        <v>3.9478774370404528</v>
      </c>
      <c r="J105" s="186">
        <f t="shared" si="90"/>
        <v>4.316143100269465</v>
      </c>
      <c r="L105" s="246">
        <f t="shared" si="94"/>
        <v>9.3281939245075579E-2</v>
      </c>
    </row>
    <row r="106" spans="1:12" ht="20.100000000000001" customHeight="1" thickBot="1" x14ac:dyDescent="0.3">
      <c r="A106" s="24"/>
      <c r="B106" t="s">
        <v>20</v>
      </c>
      <c r="C106" s="249">
        <f t="shared" si="92"/>
        <v>6.8230739450251647</v>
      </c>
      <c r="D106" s="250">
        <f t="shared" si="92"/>
        <v>8.8369933796221538</v>
      </c>
      <c r="E106" s="250">
        <f t="shared" ref="E106:G106" si="98">E59/E12</f>
        <v>12.302329499978937</v>
      </c>
      <c r="F106" s="250">
        <f t="shared" si="98"/>
        <v>11.966287794066814</v>
      </c>
      <c r="G106" s="250">
        <f t="shared" si="98"/>
        <v>13.443973015401587</v>
      </c>
      <c r="H106" s="120">
        <f t="shared" si="92"/>
        <v>12.472071564415018</v>
      </c>
      <c r="I106" s="167">
        <f t="shared" si="90"/>
        <v>12.626502093415258</v>
      </c>
      <c r="J106" s="186">
        <f t="shared" si="90"/>
        <v>14.344536667008231</v>
      </c>
      <c r="L106" s="35">
        <f t="shared" si="94"/>
        <v>0.13606575763282305</v>
      </c>
    </row>
    <row r="107" spans="1:12" ht="20.100000000000001" customHeight="1" thickBot="1" x14ac:dyDescent="0.3">
      <c r="A107" s="5" t="s">
        <v>15</v>
      </c>
      <c r="B107" s="6"/>
      <c r="C107" s="114">
        <f t="shared" si="92"/>
        <v>13.142143378334337</v>
      </c>
      <c r="D107" s="135">
        <f t="shared" si="92"/>
        <v>14.005606159422275</v>
      </c>
      <c r="E107" s="135">
        <f t="shared" ref="E107:G107" si="99">E60/E13</f>
        <v>15.710852034383059</v>
      </c>
      <c r="F107" s="135">
        <f t="shared" si="99"/>
        <v>16.516943049386594</v>
      </c>
      <c r="G107" s="135">
        <f t="shared" si="99"/>
        <v>16.82118789067847</v>
      </c>
      <c r="H107" s="127">
        <f t="shared" si="92"/>
        <v>16.111156226672549</v>
      </c>
      <c r="I107" s="202">
        <f t="shared" si="90"/>
        <v>16.035072276964652</v>
      </c>
      <c r="J107" s="187">
        <f t="shared" si="90"/>
        <v>16.839872221185193</v>
      </c>
      <c r="L107" s="23">
        <f t="shared" si="94"/>
        <v>5.0189979210551149E-2</v>
      </c>
    </row>
    <row r="108" spans="1:12" ht="20.100000000000001" customHeight="1" x14ac:dyDescent="0.25">
      <c r="A108" s="24"/>
      <c r="B108" t="s">
        <v>19</v>
      </c>
      <c r="C108" s="249">
        <f t="shared" si="92"/>
        <v>5.1147887199188133</v>
      </c>
      <c r="D108" s="250">
        <f t="shared" si="92"/>
        <v>5.2895655371650996</v>
      </c>
      <c r="E108" s="250">
        <f t="shared" ref="E108:G108" si="100">E61/E14</f>
        <v>5.6004374635034688</v>
      </c>
      <c r="F108" s="250">
        <f t="shared" si="100"/>
        <v>6.8182032145974905</v>
      </c>
      <c r="G108" s="250">
        <f t="shared" si="100"/>
        <v>7.5078729790931593</v>
      </c>
      <c r="H108" s="120">
        <f t="shared" si="92"/>
        <v>9.9551261119521879</v>
      </c>
      <c r="I108" s="167">
        <f t="shared" si="90"/>
        <v>8.5707547964357307</v>
      </c>
      <c r="J108" s="186">
        <f t="shared" si="90"/>
        <v>11.232984253055092</v>
      </c>
      <c r="L108" s="246">
        <f t="shared" si="94"/>
        <v>0.31061785336881725</v>
      </c>
    </row>
    <row r="109" spans="1:12" ht="20.100000000000001" customHeight="1" thickBot="1" x14ac:dyDescent="0.3">
      <c r="A109" s="24"/>
      <c r="B109" t="s">
        <v>20</v>
      </c>
      <c r="C109" s="249">
        <f t="shared" si="92"/>
        <v>15.511855204904499</v>
      </c>
      <c r="D109" s="250">
        <f t="shared" si="92"/>
        <v>15.502277012025084</v>
      </c>
      <c r="E109" s="250">
        <f t="shared" ref="E109:G109" si="101">E62/E15</f>
        <v>17.131300009900471</v>
      </c>
      <c r="F109" s="250">
        <f t="shared" si="101"/>
        <v>17.044880398601446</v>
      </c>
      <c r="G109" s="250">
        <f t="shared" si="101"/>
        <v>17.169992446042457</v>
      </c>
      <c r="H109" s="120">
        <f t="shared" si="92"/>
        <v>16.333728295420194</v>
      </c>
      <c r="I109" s="167">
        <f t="shared" si="90"/>
        <v>16.294287353840808</v>
      </c>
      <c r="J109" s="186">
        <f t="shared" si="90"/>
        <v>17.045579199090035</v>
      </c>
      <c r="L109" s="35">
        <f t="shared" si="94"/>
        <v>4.6107683566298248E-2</v>
      </c>
    </row>
    <row r="110" spans="1:12" ht="20.100000000000001" customHeight="1" thickBot="1" x14ac:dyDescent="0.3">
      <c r="A110" s="5" t="s">
        <v>8</v>
      </c>
      <c r="B110" s="6"/>
      <c r="C110" s="114">
        <f t="shared" si="92"/>
        <v>6.3988203266787655</v>
      </c>
      <c r="D110" s="135">
        <f t="shared" si="92"/>
        <v>3.142810838843511</v>
      </c>
      <c r="E110" s="135">
        <f t="shared" ref="E110:G110" si="102">E63/E16</f>
        <v>3.4584985053288277</v>
      </c>
      <c r="F110" s="135">
        <f t="shared" si="102"/>
        <v>2.8007500021904268</v>
      </c>
      <c r="G110" s="135">
        <f t="shared" si="102"/>
        <v>3.0593498746433818</v>
      </c>
      <c r="H110" s="127">
        <f t="shared" si="92"/>
        <v>7.250289687137891</v>
      </c>
      <c r="I110" s="202">
        <f t="shared" si="90"/>
        <v>7.1168898043254378</v>
      </c>
      <c r="J110" s="187">
        <f t="shared" si="90"/>
        <v>7.8289909995262912</v>
      </c>
      <c r="L110" s="23">
        <f t="shared" si="94"/>
        <v>0.10005792063382224</v>
      </c>
    </row>
    <row r="111" spans="1:12" ht="20.100000000000001" customHeight="1" thickBot="1" x14ac:dyDescent="0.3">
      <c r="A111" s="24"/>
      <c r="B111" t="s">
        <v>19</v>
      </c>
      <c r="C111" s="249">
        <f t="shared" si="92"/>
        <v>6.3988203266787655</v>
      </c>
      <c r="D111" s="250">
        <f t="shared" si="92"/>
        <v>3.142810838843511</v>
      </c>
      <c r="E111" s="250">
        <f t="shared" ref="E111:G111" si="103">E64/E17</f>
        <v>3.4584985053288277</v>
      </c>
      <c r="F111" s="250">
        <f t="shared" si="103"/>
        <v>2.8007500021904268</v>
      </c>
      <c r="G111" s="250">
        <f t="shared" si="103"/>
        <v>3.0593498746433818</v>
      </c>
      <c r="H111" s="120">
        <f t="shared" si="92"/>
        <v>7.250289687137891</v>
      </c>
      <c r="I111" s="167">
        <f t="shared" si="90"/>
        <v>7.1168898043254378</v>
      </c>
      <c r="J111" s="186">
        <f t="shared" si="90"/>
        <v>7.8289909995262912</v>
      </c>
      <c r="L111" s="331">
        <f t="shared" si="94"/>
        <v>0.10005792063382224</v>
      </c>
    </row>
    <row r="112" spans="1:12" ht="20.100000000000001" customHeight="1" thickBot="1" x14ac:dyDescent="0.3">
      <c r="A112" s="5" t="s">
        <v>16</v>
      </c>
      <c r="B112" s="6"/>
      <c r="C112" s="114">
        <f t="shared" si="92"/>
        <v>13.75466297322253</v>
      </c>
      <c r="D112" s="135">
        <f t="shared" si="92"/>
        <v>10.495685902002691</v>
      </c>
      <c r="E112" s="135">
        <f t="shared" ref="E112:G112" si="104">E65/E18</f>
        <v>12.950920856147336</v>
      </c>
      <c r="F112" s="135">
        <f t="shared" si="104"/>
        <v>10.068164450557848</v>
      </c>
      <c r="G112" s="135">
        <f t="shared" si="104"/>
        <v>9.1511891531451433</v>
      </c>
      <c r="H112" s="127">
        <f t="shared" si="92"/>
        <v>8.5774050780340083</v>
      </c>
      <c r="I112" s="202">
        <f t="shared" si="90"/>
        <v>8.9149970095693778</v>
      </c>
      <c r="J112" s="187">
        <f t="shared" si="90"/>
        <v>9.4511958942577703</v>
      </c>
      <c r="L112" s="23">
        <f t="shared" si="94"/>
        <v>6.0145716719011283E-2</v>
      </c>
    </row>
    <row r="113" spans="1:12" ht="20.100000000000001" customHeight="1" x14ac:dyDescent="0.25">
      <c r="A113" s="24"/>
      <c r="B113" t="s">
        <v>19</v>
      </c>
      <c r="C113" s="249">
        <f t="shared" si="92"/>
        <v>13.797621834183794</v>
      </c>
      <c r="D113" s="250">
        <f t="shared" si="92"/>
        <v>10.172654342518312</v>
      </c>
      <c r="E113" s="250">
        <f t="shared" ref="E113:G113" si="105">E66/E19</f>
        <v>12.269485404754739</v>
      </c>
      <c r="F113" s="250">
        <f t="shared" si="105"/>
        <v>9.5459190190318051</v>
      </c>
      <c r="G113" s="250">
        <f t="shared" si="105"/>
        <v>8.1287145312041584</v>
      </c>
      <c r="H113" s="120">
        <f t="shared" si="92"/>
        <v>8.0172894590072499</v>
      </c>
      <c r="I113" s="167">
        <f t="shared" si="90"/>
        <v>8.0315556003629407</v>
      </c>
      <c r="J113" s="186">
        <f t="shared" si="90"/>
        <v>9.2466466058040488</v>
      </c>
      <c r="L113" s="246">
        <f t="shared" si="94"/>
        <v>0.15128962132643381</v>
      </c>
    </row>
    <row r="114" spans="1:12" ht="20.100000000000001" customHeight="1" thickBot="1" x14ac:dyDescent="0.3">
      <c r="A114" s="24"/>
      <c r="B114" t="s">
        <v>20</v>
      </c>
      <c r="C114" s="249">
        <f t="shared" si="92"/>
        <v>10.685618729096991</v>
      </c>
      <c r="D114" s="250">
        <f t="shared" si="92"/>
        <v>13.675536480686695</v>
      </c>
      <c r="E114" s="250">
        <f t="shared" ref="E114:G114" si="106">E67/E20</f>
        <v>14.283318623124448</v>
      </c>
      <c r="F114" s="250">
        <f t="shared" si="106"/>
        <v>12.127423822714681</v>
      </c>
      <c r="G114" s="250">
        <f t="shared" si="106"/>
        <v>10.3056646632909</v>
      </c>
      <c r="H114" s="120">
        <f t="shared" si="92"/>
        <v>11.418387553041018</v>
      </c>
      <c r="I114" s="167">
        <f t="shared" si="90"/>
        <v>11.449811975701476</v>
      </c>
      <c r="J114" s="186">
        <f t="shared" si="90"/>
        <v>13.281757402101242</v>
      </c>
      <c r="L114" s="35">
        <f t="shared" si="94"/>
        <v>0.1599978611253598</v>
      </c>
    </row>
    <row r="115" spans="1:12" ht="20.100000000000001" customHeight="1" thickBot="1" x14ac:dyDescent="0.3">
      <c r="A115" s="5" t="s">
        <v>21</v>
      </c>
      <c r="B115" s="6"/>
      <c r="C115" s="114">
        <f t="shared" si="92"/>
        <v>21.465735798703776</v>
      </c>
      <c r="D115" s="135">
        <f t="shared" si="92"/>
        <v>14.720789007092199</v>
      </c>
      <c r="E115" s="135">
        <f t="shared" ref="E115:G115" si="107">E68/E21</f>
        <v>12.061285530956013</v>
      </c>
      <c r="F115" s="135">
        <f t="shared" si="107"/>
        <v>11.294826300496284</v>
      </c>
      <c r="G115" s="135">
        <f t="shared" si="107"/>
        <v>13.343641876226146</v>
      </c>
      <c r="H115" s="127">
        <f t="shared" si="92"/>
        <v>19.202643817056646</v>
      </c>
      <c r="I115" s="202">
        <f t="shared" si="90"/>
        <v>19.522856306701787</v>
      </c>
      <c r="J115" s="187">
        <f t="shared" si="90"/>
        <v>21.462554487684471</v>
      </c>
      <c r="L115" s="23">
        <f t="shared" si="94"/>
        <v>9.9355245488173122E-2</v>
      </c>
    </row>
    <row r="116" spans="1:12" ht="20.100000000000001" customHeight="1" x14ac:dyDescent="0.25">
      <c r="A116" s="24"/>
      <c r="B116" t="s">
        <v>19</v>
      </c>
      <c r="C116" s="249">
        <f t="shared" si="92"/>
        <v>13.936639505479068</v>
      </c>
      <c r="D116" s="250">
        <f t="shared" si="92"/>
        <v>11.378264268960125</v>
      </c>
      <c r="E116" s="250">
        <f t="shared" ref="E116:G116" si="108">E69/E22</f>
        <v>15.149018548532325</v>
      </c>
      <c r="F116" s="250">
        <f t="shared" si="108"/>
        <v>19.160603080957063</v>
      </c>
      <c r="G116" s="250">
        <f t="shared" si="108"/>
        <v>16.752188672503127</v>
      </c>
      <c r="H116" s="120">
        <f t="shared" si="92"/>
        <v>18.680670998942119</v>
      </c>
      <c r="I116" s="167">
        <f t="shared" si="90"/>
        <v>17.81713780918728</v>
      </c>
      <c r="J116" s="186">
        <f t="shared" si="90"/>
        <v>22.058563979141596</v>
      </c>
      <c r="L116" s="246">
        <f t="shared" si="94"/>
        <v>0.23805317191671801</v>
      </c>
    </row>
    <row r="117" spans="1:12" ht="20.100000000000001" customHeight="1" thickBot="1" x14ac:dyDescent="0.3">
      <c r="A117" s="24"/>
      <c r="B117" t="s">
        <v>20</v>
      </c>
      <c r="C117" s="249">
        <f t="shared" si="92"/>
        <v>25.330737054666091</v>
      </c>
      <c r="D117" s="250">
        <f t="shared" si="92"/>
        <v>15.272769528728212</v>
      </c>
      <c r="E117" s="250">
        <f t="shared" ref="E117:G117" si="109">E70/E23</f>
        <v>11.670965318642795</v>
      </c>
      <c r="F117" s="250">
        <f t="shared" si="109"/>
        <v>10.625188347564038</v>
      </c>
      <c r="G117" s="250">
        <f t="shared" si="109"/>
        <v>12.49340404670648</v>
      </c>
      <c r="H117" s="120">
        <f t="shared" si="92"/>
        <v>19.369563116180167</v>
      </c>
      <c r="I117" s="167">
        <f t="shared" si="92"/>
        <v>20.137931034482758</v>
      </c>
      <c r="J117" s="186">
        <f t="shared" si="92"/>
        <v>21.316897036238277</v>
      </c>
      <c r="L117" s="35">
        <f t="shared" si="94"/>
        <v>5.8544544607722702E-2</v>
      </c>
    </row>
    <row r="118" spans="1:12" ht="20.100000000000001" customHeight="1" thickBot="1" x14ac:dyDescent="0.3">
      <c r="A118" s="5" t="s">
        <v>22</v>
      </c>
      <c r="B118" s="6"/>
      <c r="C118" s="114">
        <f t="shared" ref="C118:J133" si="110">C71/C24</f>
        <v>8.5465300809799558</v>
      </c>
      <c r="D118" s="135">
        <f t="shared" si="110"/>
        <v>10.986867547585044</v>
      </c>
      <c r="E118" s="135">
        <f t="shared" ref="E118:G118" si="111">E71/E24</f>
        <v>8.4069324817011086</v>
      </c>
      <c r="F118" s="135">
        <f t="shared" si="111"/>
        <v>8.1401663674342579</v>
      </c>
      <c r="G118" s="135">
        <f t="shared" si="111"/>
        <v>7.8997118247652534</v>
      </c>
      <c r="H118" s="127">
        <f t="shared" si="110"/>
        <v>7.6902885212202916</v>
      </c>
      <c r="I118" s="202">
        <f t="shared" si="110"/>
        <v>7.3449318821828147</v>
      </c>
      <c r="J118" s="187">
        <f t="shared" si="110"/>
        <v>9.9425900959012132</v>
      </c>
      <c r="L118" s="23">
        <f t="shared" si="94"/>
        <v>0.35366675353650928</v>
      </c>
    </row>
    <row r="119" spans="1:12" ht="20.100000000000001" customHeight="1" x14ac:dyDescent="0.25">
      <c r="A119" s="24"/>
      <c r="B119" t="s">
        <v>19</v>
      </c>
      <c r="C119" s="249">
        <f t="shared" si="110"/>
        <v>3.6284859094941284</v>
      </c>
      <c r="D119" s="250">
        <f t="shared" si="110"/>
        <v>4.1276205297506872</v>
      </c>
      <c r="E119" s="250">
        <f t="shared" ref="E119:G119" si="112">E72/E25</f>
        <v>3.0479738698719623</v>
      </c>
      <c r="F119" s="250">
        <f t="shared" si="112"/>
        <v>3.3002096269322321</v>
      </c>
      <c r="G119" s="250">
        <f t="shared" si="112"/>
        <v>3.3803129133786434</v>
      </c>
      <c r="H119" s="120">
        <f t="shared" si="110"/>
        <v>3.405626007219583</v>
      </c>
      <c r="I119" s="167">
        <f t="shared" si="110"/>
        <v>3.3638435509554139</v>
      </c>
      <c r="J119" s="186">
        <f t="shared" si="110"/>
        <v>3.4607805829286531</v>
      </c>
      <c r="L119" s="246">
        <f t="shared" si="94"/>
        <v>2.8817342574004885E-2</v>
      </c>
    </row>
    <row r="120" spans="1:12" ht="20.100000000000001" customHeight="1" thickBot="1" x14ac:dyDescent="0.3">
      <c r="A120" s="24"/>
      <c r="B120" t="s">
        <v>20</v>
      </c>
      <c r="C120" s="249">
        <f t="shared" si="110"/>
        <v>10.259959904540468</v>
      </c>
      <c r="D120" s="250">
        <f t="shared" si="110"/>
        <v>12.094985714576364</v>
      </c>
      <c r="E120" s="250">
        <f t="shared" ref="E120:G120" si="113">E73/E26</f>
        <v>13.422789193842663</v>
      </c>
      <c r="F120" s="250">
        <f t="shared" si="113"/>
        <v>12.650576311027072</v>
      </c>
      <c r="G120" s="250">
        <f t="shared" si="113"/>
        <v>11.758965825628753</v>
      </c>
      <c r="H120" s="120">
        <f t="shared" si="110"/>
        <v>11.283971178625901</v>
      </c>
      <c r="I120" s="167">
        <f t="shared" si="110"/>
        <v>10.720531068043092</v>
      </c>
      <c r="J120" s="186">
        <f t="shared" si="110"/>
        <v>13.981353073021117</v>
      </c>
      <c r="L120" s="35">
        <f t="shared" si="94"/>
        <v>0.30416608881422225</v>
      </c>
    </row>
    <row r="121" spans="1:12" ht="20.100000000000001" customHeight="1" thickBot="1" x14ac:dyDescent="0.3">
      <c r="A121" s="5" t="s">
        <v>14</v>
      </c>
      <c r="B121" s="6"/>
      <c r="C121" s="114">
        <f t="shared" si="110"/>
        <v>8.8219907864146805</v>
      </c>
      <c r="D121" s="135">
        <f t="shared" si="110"/>
        <v>7.9278075188695167</v>
      </c>
      <c r="E121" s="135">
        <f t="shared" ref="E121:G121" si="114">E74/E27</f>
        <v>5.3059111054299448</v>
      </c>
      <c r="F121" s="135">
        <f t="shared" si="114"/>
        <v>7.4216689735864705</v>
      </c>
      <c r="G121" s="135">
        <f t="shared" si="114"/>
        <v>7.9880684466342631</v>
      </c>
      <c r="H121" s="127">
        <f t="shared" si="110"/>
        <v>7.3411781149144879</v>
      </c>
      <c r="I121" s="202">
        <f t="shared" si="110"/>
        <v>7.4224520676511716</v>
      </c>
      <c r="J121" s="187">
        <f t="shared" si="110"/>
        <v>7.3266658023126272</v>
      </c>
      <c r="L121" s="23">
        <f t="shared" si="94"/>
        <v>-1.2904935520702645E-2</v>
      </c>
    </row>
    <row r="122" spans="1:12" ht="20.100000000000001" customHeight="1" x14ac:dyDescent="0.25">
      <c r="A122" s="24"/>
      <c r="B122" t="s">
        <v>19</v>
      </c>
      <c r="C122" s="249">
        <f t="shared" si="110"/>
        <v>6.3294754986456541</v>
      </c>
      <c r="D122" s="250">
        <f t="shared" si="110"/>
        <v>6.9627473806752036</v>
      </c>
      <c r="E122" s="250">
        <f t="shared" ref="E122:G122" si="115">E75/E28</f>
        <v>3.5215049578031699</v>
      </c>
      <c r="F122" s="250">
        <f t="shared" si="115"/>
        <v>3.6882277549016935</v>
      </c>
      <c r="G122" s="250">
        <f t="shared" si="115"/>
        <v>7.7413181783891165</v>
      </c>
      <c r="H122" s="120">
        <f t="shared" si="110"/>
        <v>8.2579495824074787</v>
      </c>
      <c r="I122" s="167">
        <f t="shared" si="110"/>
        <v>7.7316154608523293</v>
      </c>
      <c r="J122" s="186">
        <f t="shared" si="110"/>
        <v>7.9224546081360607</v>
      </c>
      <c r="L122" s="246">
        <f t="shared" si="94"/>
        <v>2.4682958981859841E-2</v>
      </c>
    </row>
    <row r="123" spans="1:12" ht="20.100000000000001" customHeight="1" thickBot="1" x14ac:dyDescent="0.3">
      <c r="A123" s="24"/>
      <c r="B123" t="s">
        <v>20</v>
      </c>
      <c r="C123" s="249">
        <f t="shared" si="110"/>
        <v>8.9119602510088356</v>
      </c>
      <c r="D123" s="250">
        <f t="shared" si="110"/>
        <v>7.9974662107569694</v>
      </c>
      <c r="E123" s="250">
        <f t="shared" ref="E123:G123" si="116">E76/E29</f>
        <v>8.7960602745288234</v>
      </c>
      <c r="F123" s="250">
        <f t="shared" si="116"/>
        <v>9.0921549679346398</v>
      </c>
      <c r="G123" s="250">
        <f t="shared" si="116"/>
        <v>8.0119546351901025</v>
      </c>
      <c r="H123" s="120">
        <f t="shared" si="110"/>
        <v>7.2760473370204242</v>
      </c>
      <c r="I123" s="167">
        <f t="shared" si="110"/>
        <v>7.3965499346106744</v>
      </c>
      <c r="J123" s="186">
        <f t="shared" si="110"/>
        <v>7.2938306383172762</v>
      </c>
      <c r="L123" s="35">
        <f t="shared" si="94"/>
        <v>-1.3887460667674788E-2</v>
      </c>
    </row>
    <row r="124" spans="1:12" ht="20.100000000000001" customHeight="1" thickBot="1" x14ac:dyDescent="0.3">
      <c r="A124" s="5" t="s">
        <v>9</v>
      </c>
      <c r="B124" s="6"/>
      <c r="C124" s="114">
        <f t="shared" si="110"/>
        <v>8.6157584549226236</v>
      </c>
      <c r="D124" s="135">
        <f t="shared" si="110"/>
        <v>9.2267089803991489</v>
      </c>
      <c r="E124" s="135">
        <f t="shared" ref="E124:G124" si="117">E77/E30</f>
        <v>10.043909773256988</v>
      </c>
      <c r="F124" s="135">
        <f t="shared" si="117"/>
        <v>9.7347836212761418</v>
      </c>
      <c r="G124" s="135">
        <f t="shared" si="117"/>
        <v>11.959347444545473</v>
      </c>
      <c r="H124" s="127">
        <f t="shared" si="110"/>
        <v>11.144735654047807</v>
      </c>
      <c r="I124" s="202">
        <f t="shared" si="110"/>
        <v>11.071565836582701</v>
      </c>
      <c r="J124" s="187">
        <f t="shared" si="110"/>
        <v>11.370371006891615</v>
      </c>
      <c r="L124" s="23">
        <f t="shared" si="94"/>
        <v>2.6988519484895303E-2</v>
      </c>
    </row>
    <row r="125" spans="1:12" ht="20.100000000000001" customHeight="1" x14ac:dyDescent="0.25">
      <c r="A125" s="24"/>
      <c r="B125" t="s">
        <v>19</v>
      </c>
      <c r="C125" s="249">
        <f t="shared" si="110"/>
        <v>8.7338098076509976</v>
      </c>
      <c r="D125" s="250">
        <f t="shared" si="110"/>
        <v>9.4251186024077285</v>
      </c>
      <c r="E125" s="250">
        <f t="shared" ref="E125:G125" si="118">E78/E31</f>
        <v>10.664575407843053</v>
      </c>
      <c r="F125" s="250">
        <f t="shared" si="118"/>
        <v>10.901297215418332</v>
      </c>
      <c r="G125" s="250">
        <f t="shared" si="118"/>
        <v>11.843918106184637</v>
      </c>
      <c r="H125" s="120">
        <f t="shared" si="110"/>
        <v>11.541792756448999</v>
      </c>
      <c r="I125" s="167">
        <f t="shared" si="110"/>
        <v>11.32935467489232</v>
      </c>
      <c r="J125" s="186">
        <f t="shared" si="110"/>
        <v>12.063861456378516</v>
      </c>
      <c r="L125" s="246">
        <f t="shared" si="94"/>
        <v>6.4832181758241E-2</v>
      </c>
    </row>
    <row r="126" spans="1:12" ht="20.100000000000001" customHeight="1" thickBot="1" x14ac:dyDescent="0.3">
      <c r="A126" s="24"/>
      <c r="B126" t="s">
        <v>20</v>
      </c>
      <c r="C126" s="249">
        <f t="shared" si="110"/>
        <v>8.2175515374870436</v>
      </c>
      <c r="D126" s="250">
        <f t="shared" si="110"/>
        <v>8.0282708076336977</v>
      </c>
      <c r="E126" s="250">
        <f t="shared" ref="E126:G126" si="119">E79/E32</f>
        <v>7.1393181615747752</v>
      </c>
      <c r="F126" s="250">
        <f t="shared" si="119"/>
        <v>6.851706407841232</v>
      </c>
      <c r="G126" s="250">
        <f t="shared" si="119"/>
        <v>12.583021167125514</v>
      </c>
      <c r="H126" s="120">
        <f t="shared" si="110"/>
        <v>10.197394233071941</v>
      </c>
      <c r="I126" s="167">
        <f t="shared" si="110"/>
        <v>10.450784477136024</v>
      </c>
      <c r="J126" s="186">
        <f t="shared" si="110"/>
        <v>9.230243672729225</v>
      </c>
      <c r="L126" s="35">
        <f t="shared" si="94"/>
        <v>-0.11678939576996049</v>
      </c>
    </row>
    <row r="127" spans="1:12" ht="20.100000000000001" customHeight="1" thickBot="1" x14ac:dyDescent="0.3">
      <c r="A127" s="5" t="s">
        <v>12</v>
      </c>
      <c r="B127" s="6"/>
      <c r="C127" s="114">
        <f t="shared" si="110"/>
        <v>6.5114133195300425</v>
      </c>
      <c r="D127" s="135">
        <f t="shared" si="110"/>
        <v>6.194533158108551</v>
      </c>
      <c r="E127" s="135">
        <f t="shared" ref="E127:G127" si="120">E80/E33</f>
        <v>5.8572628598213905</v>
      </c>
      <c r="F127" s="135">
        <f t="shared" si="120"/>
        <v>4.6456746925895409</v>
      </c>
      <c r="G127" s="135">
        <f t="shared" si="120"/>
        <v>5.0539941688228893</v>
      </c>
      <c r="H127" s="127">
        <f t="shared" si="110"/>
        <v>5.2067475807992807</v>
      </c>
      <c r="I127" s="202">
        <f t="shared" si="110"/>
        <v>5.1130064790314069</v>
      </c>
      <c r="J127" s="187">
        <f t="shared" si="110"/>
        <v>5.6840418569818985</v>
      </c>
      <c r="L127" s="23">
        <f t="shared" si="94"/>
        <v>0.11168289738969132</v>
      </c>
    </row>
    <row r="128" spans="1:12" ht="20.100000000000001" customHeight="1" x14ac:dyDescent="0.25">
      <c r="A128" s="24"/>
      <c r="B128" t="s">
        <v>19</v>
      </c>
      <c r="C128" s="249">
        <f t="shared" si="110"/>
        <v>6.1268866254537739</v>
      </c>
      <c r="D128" s="250">
        <f t="shared" si="110"/>
        <v>5.8482320850167264</v>
      </c>
      <c r="E128" s="250">
        <f t="shared" ref="E128:G128" si="121">E81/E34</f>
        <v>5.4770008408434752</v>
      </c>
      <c r="F128" s="250">
        <f t="shared" si="121"/>
        <v>4.3489540988079645</v>
      </c>
      <c r="G128" s="250">
        <f t="shared" si="121"/>
        <v>4.6962862811374828</v>
      </c>
      <c r="H128" s="120">
        <f t="shared" si="110"/>
        <v>4.8534789652693586</v>
      </c>
      <c r="I128" s="167">
        <f t="shared" si="110"/>
        <v>4.7357771761276304</v>
      </c>
      <c r="J128" s="186">
        <f t="shared" si="110"/>
        <v>5.501084665063261</v>
      </c>
      <c r="L128" s="43">
        <f t="shared" si="94"/>
        <v>0.16160124525989847</v>
      </c>
    </row>
    <row r="129" spans="1:12" ht="20.100000000000001" customHeight="1" thickBot="1" x14ac:dyDescent="0.3">
      <c r="A129" s="24"/>
      <c r="B129" t="s">
        <v>20</v>
      </c>
      <c r="C129" s="249">
        <f t="shared" si="110"/>
        <v>11.811279449224065</v>
      </c>
      <c r="D129" s="250">
        <f t="shared" si="110"/>
        <v>11.039594243838907</v>
      </c>
      <c r="E129" s="250">
        <f t="shared" ref="E129:G129" si="122">E82/E35</f>
        <v>11.392946927374302</v>
      </c>
      <c r="F129" s="250">
        <f t="shared" si="122"/>
        <v>11.754864898981511</v>
      </c>
      <c r="G129" s="250">
        <f t="shared" si="122"/>
        <v>12.990164112596457</v>
      </c>
      <c r="H129" s="120">
        <f t="shared" si="110"/>
        <v>12.713660354989113</v>
      </c>
      <c r="I129" s="167">
        <f t="shared" si="110"/>
        <v>12.42688214426488</v>
      </c>
      <c r="J129" s="186">
        <f t="shared" si="110"/>
        <v>12.253211277920176</v>
      </c>
      <c r="L129" s="161">
        <f t="shared" si="94"/>
        <v>-1.3975417512497668E-2</v>
      </c>
    </row>
    <row r="130" spans="1:12" ht="20.100000000000001" customHeight="1" thickBot="1" x14ac:dyDescent="0.3">
      <c r="A130" s="5" t="s">
        <v>11</v>
      </c>
      <c r="B130" s="6"/>
      <c r="C130" s="114">
        <f t="shared" si="110"/>
        <v>9.4593915192518825</v>
      </c>
      <c r="D130" s="135">
        <f t="shared" si="110"/>
        <v>9.8262393081334114</v>
      </c>
      <c r="E130" s="135">
        <f t="shared" ref="E130:G130" si="123">E83/E36</f>
        <v>9.8714347596235577</v>
      </c>
      <c r="F130" s="135">
        <f t="shared" si="123"/>
        <v>9.5642067097241092</v>
      </c>
      <c r="G130" s="135">
        <f t="shared" si="123"/>
        <v>8.986912153786843</v>
      </c>
      <c r="H130" s="127">
        <f t="shared" si="110"/>
        <v>9.5621869174532179</v>
      </c>
      <c r="I130" s="202">
        <f t="shared" si="110"/>
        <v>9.4603749300840203</v>
      </c>
      <c r="J130" s="187">
        <f t="shared" si="110"/>
        <v>10.164141355721249</v>
      </c>
      <c r="L130" s="23">
        <f t="shared" si="94"/>
        <v>7.4390965563029557E-2</v>
      </c>
    </row>
    <row r="131" spans="1:12" ht="20.100000000000001" customHeight="1" x14ac:dyDescent="0.25">
      <c r="A131" s="24"/>
      <c r="B131" t="s">
        <v>19</v>
      </c>
      <c r="C131" s="249">
        <f t="shared" si="110"/>
        <v>9.1420220353026309</v>
      </c>
      <c r="D131" s="250">
        <f t="shared" si="110"/>
        <v>9.5823808898524234</v>
      </c>
      <c r="E131" s="250">
        <f t="shared" ref="E131:G131" si="124">E84/E37</f>
        <v>9.6075923361953901</v>
      </c>
      <c r="F131" s="250">
        <f t="shared" si="124"/>
        <v>9.1216037233935268</v>
      </c>
      <c r="G131" s="250">
        <f t="shared" si="124"/>
        <v>8.5402556197665742</v>
      </c>
      <c r="H131" s="120">
        <f t="shared" si="110"/>
        <v>9.1525332978656291</v>
      </c>
      <c r="I131" s="167">
        <f t="shared" si="110"/>
        <v>9.0515914643906452</v>
      </c>
      <c r="J131" s="186">
        <f t="shared" si="110"/>
        <v>9.8658676606559119</v>
      </c>
      <c r="L131" s="246">
        <f t="shared" si="94"/>
        <v>8.9959450718546538E-2</v>
      </c>
    </row>
    <row r="132" spans="1:12" ht="20.100000000000001" customHeight="1" thickBot="1" x14ac:dyDescent="0.3">
      <c r="A132" s="24"/>
      <c r="B132" t="s">
        <v>20</v>
      </c>
      <c r="C132" s="249">
        <f t="shared" si="110"/>
        <v>13.309875060640524</v>
      </c>
      <c r="D132" s="250">
        <f t="shared" si="110"/>
        <v>12.84427106221032</v>
      </c>
      <c r="E132" s="250">
        <f t="shared" ref="E132:G132" si="125">E85/E38</f>
        <v>13.680904612950778</v>
      </c>
      <c r="F132" s="250">
        <f t="shared" si="125"/>
        <v>13.68610844429603</v>
      </c>
      <c r="G132" s="250">
        <f t="shared" si="125"/>
        <v>13.811972377929358</v>
      </c>
      <c r="H132" s="120">
        <f t="shared" si="110"/>
        <v>13.679497506383999</v>
      </c>
      <c r="I132" s="167">
        <f t="shared" si="110"/>
        <v>13.557852445104487</v>
      </c>
      <c r="J132" s="186">
        <f t="shared" si="110"/>
        <v>13.406855071269671</v>
      </c>
      <c r="L132" s="35">
        <f t="shared" si="94"/>
        <v>-1.1137263401132413E-2</v>
      </c>
    </row>
    <row r="133" spans="1:12" ht="20.100000000000001" customHeight="1" thickBot="1" x14ac:dyDescent="0.3">
      <c r="A133" s="5" t="s">
        <v>6</v>
      </c>
      <c r="B133" s="6"/>
      <c r="C133" s="114">
        <f t="shared" si="110"/>
        <v>10.43620664331918</v>
      </c>
      <c r="D133" s="135">
        <f t="shared" si="110"/>
        <v>10.88841256916583</v>
      </c>
      <c r="E133" s="135">
        <f t="shared" ref="E133:G133" si="126">E86/E39</f>
        <v>11.564204729106528</v>
      </c>
      <c r="F133" s="135">
        <f t="shared" si="126"/>
        <v>11.385769200869499</v>
      </c>
      <c r="G133" s="135">
        <f t="shared" si="126"/>
        <v>11.546971243508999</v>
      </c>
      <c r="H133" s="127">
        <f t="shared" si="110"/>
        <v>11.897154715001509</v>
      </c>
      <c r="I133" s="202">
        <f t="shared" si="110"/>
        <v>11.921460536156367</v>
      </c>
      <c r="J133" s="187">
        <f t="shared" si="110"/>
        <v>12.362558033847776</v>
      </c>
      <c r="L133" s="23">
        <f t="shared" si="94"/>
        <v>3.7000290052851575E-2</v>
      </c>
    </row>
    <row r="134" spans="1:12" ht="20.100000000000001" customHeight="1" x14ac:dyDescent="0.25">
      <c r="A134" s="24"/>
      <c r="B134" t="s">
        <v>19</v>
      </c>
      <c r="C134" s="249">
        <f t="shared" ref="C134:J141" si="127">C87/C40</f>
        <v>9.8919608108893069</v>
      </c>
      <c r="D134" s="250">
        <f t="shared" si="127"/>
        <v>10.222273866177959</v>
      </c>
      <c r="E134" s="250">
        <f t="shared" ref="E134:G134" si="128">E87/E40</f>
        <v>10.884497388649878</v>
      </c>
      <c r="F134" s="250">
        <f t="shared" si="128"/>
        <v>10.928790922923891</v>
      </c>
      <c r="G134" s="250">
        <f t="shared" si="128"/>
        <v>11.15227524901206</v>
      </c>
      <c r="H134" s="120">
        <f t="shared" si="127"/>
        <v>11.289515188599349</v>
      </c>
      <c r="I134" s="167">
        <f t="shared" si="127"/>
        <v>11.30687702832782</v>
      </c>
      <c r="J134" s="186">
        <f t="shared" si="127"/>
        <v>11.681009836378953</v>
      </c>
      <c r="L134" s="246">
        <f t="shared" si="94"/>
        <v>3.3088960560355873E-2</v>
      </c>
    </row>
    <row r="135" spans="1:12" ht="20.100000000000001" customHeight="1" thickBot="1" x14ac:dyDescent="0.3">
      <c r="A135" s="24"/>
      <c r="B135" t="s">
        <v>20</v>
      </c>
      <c r="C135" s="249">
        <f t="shared" si="127"/>
        <v>12.334912173097759</v>
      </c>
      <c r="D135" s="250">
        <f t="shared" si="127"/>
        <v>13.561115615735471</v>
      </c>
      <c r="E135" s="250">
        <f t="shared" ref="E135:G135" si="129">E88/E41</f>
        <v>14.121246839103664</v>
      </c>
      <c r="F135" s="250">
        <f t="shared" si="129"/>
        <v>12.918087465884994</v>
      </c>
      <c r="G135" s="250">
        <f t="shared" si="129"/>
        <v>12.947207023620999</v>
      </c>
      <c r="H135" s="120">
        <f t="shared" si="127"/>
        <v>14.447749596355802</v>
      </c>
      <c r="I135" s="167">
        <f t="shared" si="127"/>
        <v>14.412140400998446</v>
      </c>
      <c r="J135" s="186">
        <f t="shared" si="127"/>
        <v>15.257449610959673</v>
      </c>
      <c r="L135" s="35">
        <f t="shared" si="94"/>
        <v>5.8652579453268856E-2</v>
      </c>
    </row>
    <row r="136" spans="1:12" ht="20.100000000000001" customHeight="1" thickBot="1" x14ac:dyDescent="0.3">
      <c r="A136" s="5" t="s">
        <v>7</v>
      </c>
      <c r="B136" s="6"/>
      <c r="C136" s="114">
        <f t="shared" si="127"/>
        <v>17.343538291795131</v>
      </c>
      <c r="D136" s="135">
        <f t="shared" si="127"/>
        <v>15.135612348541587</v>
      </c>
      <c r="E136" s="135">
        <f t="shared" ref="E136:G136" si="130">E89/E42</f>
        <v>17.897327696503972</v>
      </c>
      <c r="F136" s="135">
        <f t="shared" si="130"/>
        <v>17.227658366505111</v>
      </c>
      <c r="G136" s="135">
        <f t="shared" si="130"/>
        <v>17.857502174372957</v>
      </c>
      <c r="H136" s="127">
        <f t="shared" si="127"/>
        <v>18.798711710200049</v>
      </c>
      <c r="I136" s="202">
        <f t="shared" si="127"/>
        <v>18.81554192816418</v>
      </c>
      <c r="J136" s="187">
        <f t="shared" si="127"/>
        <v>18.28403039268424</v>
      </c>
      <c r="L136" s="23">
        <f t="shared" si="94"/>
        <v>-2.8248537167262916E-2</v>
      </c>
    </row>
    <row r="137" spans="1:12" ht="20.100000000000001" customHeight="1" x14ac:dyDescent="0.25">
      <c r="A137" s="24"/>
      <c r="B137" t="s">
        <v>19</v>
      </c>
      <c r="C137" s="249">
        <f t="shared" si="127"/>
        <v>17.493804805169436</v>
      </c>
      <c r="D137" s="250">
        <f t="shared" si="127"/>
        <v>15.20741029804255</v>
      </c>
      <c r="E137" s="250">
        <f t="shared" ref="E137:G137" si="131">E90/E43</f>
        <v>17.980713194411631</v>
      </c>
      <c r="F137" s="250">
        <f t="shared" si="131"/>
        <v>17.314812762045108</v>
      </c>
      <c r="G137" s="250">
        <f t="shared" si="131"/>
        <v>17.958278087156369</v>
      </c>
      <c r="H137" s="120">
        <f t="shared" si="127"/>
        <v>18.813765410091381</v>
      </c>
      <c r="I137" s="167">
        <f t="shared" si="127"/>
        <v>18.826815318902483</v>
      </c>
      <c r="J137" s="186">
        <f t="shared" si="127"/>
        <v>18.653779498919533</v>
      </c>
      <c r="L137" s="246">
        <f t="shared" si="94"/>
        <v>-9.1909235339031718E-3</v>
      </c>
    </row>
    <row r="138" spans="1:12" ht="20.100000000000001" customHeight="1" thickBot="1" x14ac:dyDescent="0.3">
      <c r="A138" s="24"/>
      <c r="B138" t="s">
        <v>20</v>
      </c>
      <c r="C138" s="249">
        <f t="shared" si="127"/>
        <v>11.069869958122107</v>
      </c>
      <c r="D138" s="250">
        <f t="shared" si="127"/>
        <v>11.320311053508609</v>
      </c>
      <c r="E138" s="250">
        <f t="shared" ref="E138:G138" si="132">E91/E44</f>
        <v>10.660059239006607</v>
      </c>
      <c r="F138" s="250">
        <f t="shared" si="132"/>
        <v>11.922603691208574</v>
      </c>
      <c r="G138" s="250">
        <f t="shared" si="132"/>
        <v>13.913836477987422</v>
      </c>
      <c r="H138" s="120">
        <f t="shared" si="127"/>
        <v>16.466569767441861</v>
      </c>
      <c r="I138" s="167"/>
      <c r="J138" s="186">
        <f t="shared" si="127"/>
        <v>12.186757614959426</v>
      </c>
      <c r="L138" s="35"/>
    </row>
    <row r="139" spans="1:12" ht="20.100000000000001" customHeight="1" thickBot="1" x14ac:dyDescent="0.3">
      <c r="A139" s="75" t="s">
        <v>23</v>
      </c>
      <c r="B139" s="101"/>
      <c r="C139" s="115">
        <f t="shared" si="127"/>
        <v>9.8494977541431705</v>
      </c>
      <c r="D139" s="116">
        <f t="shared" si="127"/>
        <v>10.411404658338641</v>
      </c>
      <c r="E139" s="116">
        <f t="shared" ref="E139:G139" si="133">E92/E45</f>
        <v>10.813566770358026</v>
      </c>
      <c r="F139" s="116">
        <f t="shared" si="133"/>
        <v>10.404073354368721</v>
      </c>
      <c r="G139" s="116">
        <f t="shared" si="133"/>
        <v>10.469578868030986</v>
      </c>
      <c r="H139" s="177">
        <f t="shared" si="127"/>
        <v>10.661845296541062</v>
      </c>
      <c r="I139" s="203">
        <f t="shared" si="127"/>
        <v>10.588927897156974</v>
      </c>
      <c r="J139" s="204">
        <f t="shared" si="127"/>
        <v>11.346303643642951</v>
      </c>
      <c r="L139" s="130">
        <f t="shared" si="94"/>
        <v>7.152525296629178E-2</v>
      </c>
    </row>
    <row r="140" spans="1:12" ht="20.100000000000001" customHeight="1" x14ac:dyDescent="0.25">
      <c r="A140" s="24"/>
      <c r="B140" t="s">
        <v>19</v>
      </c>
      <c r="C140" s="332">
        <f t="shared" si="127"/>
        <v>8.7757390796270514</v>
      </c>
      <c r="D140" s="333">
        <f t="shared" si="127"/>
        <v>9.2619444743279651</v>
      </c>
      <c r="E140" s="333">
        <f t="shared" ref="E140:G140" si="134">E93/E46</f>
        <v>9.4305536237812344</v>
      </c>
      <c r="F140" s="333">
        <f t="shared" si="134"/>
        <v>8.8528644413724802</v>
      </c>
      <c r="G140" s="333">
        <f t="shared" si="134"/>
        <v>8.8559011818332802</v>
      </c>
      <c r="H140" s="334">
        <f t="shared" si="127"/>
        <v>9.156787037743964</v>
      </c>
      <c r="I140" s="335">
        <f t="shared" si="127"/>
        <v>9.0788954081672912</v>
      </c>
      <c r="J140" s="336">
        <f t="shared" si="127"/>
        <v>9.713131862836704</v>
      </c>
      <c r="L140" s="246">
        <f t="shared" si="94"/>
        <v>6.9858328150675636E-2</v>
      </c>
    </row>
    <row r="141" spans="1:12" ht="20.100000000000001" customHeight="1" thickBot="1" x14ac:dyDescent="0.3">
      <c r="A141" s="32"/>
      <c r="B141" s="25" t="s">
        <v>20</v>
      </c>
      <c r="C141" s="251">
        <f t="shared" si="127"/>
        <v>11.058594809175506</v>
      </c>
      <c r="D141" s="252">
        <f t="shared" si="127"/>
        <v>11.627077891387147</v>
      </c>
      <c r="E141" s="252">
        <f t="shared" ref="E141:G141" si="135">E94/E47</f>
        <v>12.500752616302254</v>
      </c>
      <c r="F141" s="252">
        <f t="shared" si="135"/>
        <v>12.280213392533852</v>
      </c>
      <c r="G141" s="252">
        <f t="shared" si="135"/>
        <v>12.256201900212876</v>
      </c>
      <c r="H141" s="124">
        <f t="shared" si="127"/>
        <v>12.335403883856037</v>
      </c>
      <c r="I141" s="337">
        <f t="shared" si="127"/>
        <v>12.223490196867539</v>
      </c>
      <c r="J141" s="338">
        <f t="shared" si="127"/>
        <v>13.186945405194347</v>
      </c>
      <c r="L141" s="35">
        <f t="shared" si="94"/>
        <v>7.8819976357792518E-2</v>
      </c>
    </row>
    <row r="142" spans="1:12" ht="20.100000000000001" customHeight="1" x14ac:dyDescent="0.25"/>
    <row r="143" spans="1:12" ht="15.75" x14ac:dyDescent="0.25">
      <c r="A143" s="339" t="s">
        <v>41</v>
      </c>
    </row>
  </sheetData>
  <mergeCells count="41">
    <mergeCell ref="G5:G6"/>
    <mergeCell ref="A5:B6"/>
    <mergeCell ref="C5:C6"/>
    <mergeCell ref="D5:D6"/>
    <mergeCell ref="E5:E6"/>
    <mergeCell ref="F5:F6"/>
    <mergeCell ref="P5:P6"/>
    <mergeCell ref="Q5:Q6"/>
    <mergeCell ref="R5:S5"/>
    <mergeCell ref="U5:V5"/>
    <mergeCell ref="A52:B53"/>
    <mergeCell ref="C52:C53"/>
    <mergeCell ref="D52:D53"/>
    <mergeCell ref="E52:E53"/>
    <mergeCell ref="F52:F53"/>
    <mergeCell ref="G52:G53"/>
    <mergeCell ref="H5:H6"/>
    <mergeCell ref="I5:J5"/>
    <mergeCell ref="L5:L6"/>
    <mergeCell ref="M5:M6"/>
    <mergeCell ref="N5:N6"/>
    <mergeCell ref="O5:O6"/>
    <mergeCell ref="A99:B100"/>
    <mergeCell ref="C99:C100"/>
    <mergeCell ref="D99:D100"/>
    <mergeCell ref="G99:G100"/>
    <mergeCell ref="H99:H100"/>
    <mergeCell ref="E99:E100"/>
    <mergeCell ref="F99:F100"/>
    <mergeCell ref="P52:P53"/>
    <mergeCell ref="Q52:Q53"/>
    <mergeCell ref="R52:S52"/>
    <mergeCell ref="U52:V52"/>
    <mergeCell ref="I99:J99"/>
    <mergeCell ref="O52:O53"/>
    <mergeCell ref="L99:L100"/>
    <mergeCell ref="H52:H53"/>
    <mergeCell ref="I52:J52"/>
    <mergeCell ref="L52:L53"/>
    <mergeCell ref="M52:M53"/>
    <mergeCell ref="N52:N53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C305A9B5-0435-4656-B187-176B5C85D0C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AI36:AJ36 AU36:AV36 BG36:BH36 BS36:BT36 CE36:CF36 CQ36:CR36 DC36:DD36 DO36:DP36 EA36:EB36 EM36:EN36 EY36:EZ36 FK36:FL36 FW36:FX36 GI36:GJ36 GU36:GV36 HG36:HH36 HS36:HT36 IE36:IF36 IQ36:IR36 JC36:JD36 JO36:JP36 KA36:KB36 KM36:KN36 KY36:KZ36 LK36:LL36 LW36:LX36 MI36:MJ36 MU36:MV36 NG36:NH36 NS36:NT36 OE36:OF36 OQ36:OR36 PC36:PD36 PO36:PP36 QA36:QB36 QM36:QN36 QY36:QZ36 RK36:RL36 RW36:RX36 SI36:SJ36 SU36:SV36 TG36:TH36 TS36:TT36 UE36:UF36 UQ36:UR36 VC36:VD36 VO36:VP36 WA36:WB36 WM36:WN36 WY36:WZ36 XK36:XL36 XW36:XX36 YI36:YJ36 YU36:YV36 ZG36:ZH36 ZS36:ZT36 AAE36:AAF36 AAQ36:AAR36 ABC36:ABD36 ABO36:ABP36 ACA36:ACB36 ACM36:ACN36 ACY36:ACZ36 ADK36:ADL36 ADW36:ADX36 AEI36:AEJ36 AEU36:AEV36 AFG36:AFH36 AFS36:AFT36 AGE36:AGF36 AGQ36:AGR36 AHC36:AHD36 AHO36:AHP36 AIA36:AIB36 AIM36:AIN36 AIY36:AIZ36 AJK36:AJL36 AJW36:AJX36 AKI36:AKJ36 AKU36:AKV36 ALG36:ALH36 ALS36:ALT36 AME36:AMF36 AMQ36:AMR36 ANC36:AND36 ANO36:ANP36 AOA36:AOB36 AOM36:AON36 AOY36:AOZ36 APK36:APL36 APW36:APX36 AQI36:AQJ36 AQU36:AQV36 ARG36:ARH36 ARS36:ART36 ASE36:ASF36 ASQ36:ASR36 ATC36:ATD36 ATO36:ATP36 AUA36:AUB36 AUM36:AUN36 AUY36:AUZ36 AVK36:AVL36 AVW36:AVX36 AWI36:AWJ36 AWU36:AWV36 AXG36:AXH36 AXS36:AXT36 AYE36:AYF36 AYQ36:AYR36 AZC36:AZD36 AZO36:AZP36 BAA36:BAB36 BAM36:BAN36 BAY36:BAZ36 BBK36:BBL36 BBW36:BBX36 BCI36:BCJ36 BCU36:BCV36 BDG36:BDH36 BDS36:BDT36 BEE36:BEF36 BEQ36:BER36 BFC36:BFD36 BFO36:BFP36 BGA36:BGB36 BGM36:BGN36 BGY36:BGZ36 BHK36:BHL36 BHW36:BHX36 BII36:BIJ36 BIU36:BIV36 BJG36:BJH36 BJS36:BJT36 BKE36:BKF36 BKQ36:BKR36 BLC36:BLD36 BLO36:BLP36 BMA36:BMB36 BMM36:BMN36 BMY36:BMZ36 BNK36:BNL36 BNW36:BNX36 BOI36:BOJ36 BOU36:BOV36 BPG36:BPH36 BPS36:BPT36 BQE36:BQF36 BQQ36:BQR36 BRC36:BRD36 BRO36:BRP36 BSA36:BSB36 BSM36:BSN36 BSY36:BSZ36 BTK36:BTL36 BTW36:BTX36 BUI36:BUJ36 BUU36:BUV36 BVG36:BVH36 BVS36:BVT36 BWE36:BWF36 BWQ36:BWR36 BXC36:BXD36 BXO36:BXP36 BYA36:BYB36 BYM36:BYN36 BYY36:BYZ36 BZK36:BZL36 BZW36:BZX36 CAI36:CAJ36 CAU36:CAV36 CBG36:CBH36 CBS36:CBT36 CCE36:CCF36 CCQ36:CCR36 CDC36:CDD36 CDO36:CDP36 CEA36:CEB36 CEM36:CEN36 CEY36:CEZ36 CFK36:CFL36 CFW36:CFX36 CGI36:CGJ36 CGU36:CGV36 CHG36:CHH36 CHS36:CHT36 CIE36:CIF36 CIQ36:CIR36 CJC36:CJD36 CJO36:CJP36 CKA36:CKB36 CKM36:CKN36 CKY36:CKZ36 CLK36:CLL36 CLW36:CLX36 CMI36:CMJ36 CMU36:CMV36 CNG36:CNH36 CNS36:CNT36 COE36:COF36 COQ36:COR36 CPC36:CPD36 CPO36:CPP36 CQA36:CQB36 CQM36:CQN36 CQY36:CQZ36 CRK36:CRL36 CRW36:CRX36 CSI36:CSJ36 CSU36:CSV36 CTG36:CTH36 CTS36:CTT36 CUE36:CUF36 CUQ36:CUR36 CVC36:CVD36 CVO36:CVP36 CWA36:CWB36 CWM36:CWN36 CWY36:CWZ36 CXK36:CXL36 CXW36:CXX36 CYI36:CYJ36 CYU36:CYV36 CZG36:CZH36 CZS36:CZT36 DAE36:DAF36 DAQ36:DAR36 DBC36:DBD36 DBO36:DBP36 DCA36:DCB36 DCM36:DCN36 DCY36:DCZ36 DDK36:DDL36 DDW36:DDX36 DEI36:DEJ36 DEU36:DEV36 DFG36:DFH36 DFS36:DFT36 DGE36:DGF36 DGQ36:DGR36 DHC36:DHD36 DHO36:DHP36 DIA36:DIB36 DIM36:DIN36 DIY36:DIZ36 DJK36:DJL36 DJW36:DJX36 DKI36:DKJ36 DKU36:DKV36 DLG36:DLH36 DLS36:DLT36 DME36:DMF36 DMQ36:DMR36 DNC36:DND36 DNO36:DNP36 DOA36:DOB36 DOM36:DON36 DOY36:DOZ36 DPK36:DPL36 DPW36:DPX36 DQI36:DQJ36 DQU36:DQV36 DRG36:DRH36 DRS36:DRT36 DSE36:DSF36 DSQ36:DSR36 DTC36:DTD36 DTO36:DTP36 DUA36:DUB36 DUM36:DUN36 DUY36:DUZ36 DVK36:DVL36 DVW36:DVX36 DWI36:DWJ36 DWU36:DWV36 DXG36:DXH36 DXS36:DXT36 DYE36:DYF36 DYQ36:DYR36 DZC36:DZD36 DZO36:DZP36 EAA36:EAB36 EAM36:EAN36 EAY36:EAZ36 EBK36:EBL36 EBW36:EBX36 ECI36:ECJ36 ECU36:ECV36 EDG36:EDH36 EDS36:EDT36 EEE36:EEF36 EEQ36:EER36 EFC36:EFD36 EFO36:EFP36 EGA36:EGB36 EGM36:EGN36 EGY36:EGZ36 EHK36:EHL36 EHW36:EHX36 EII36:EIJ36 EIU36:EIV36 EJG36:EJH36 EJS36:EJT36 EKE36:EKF36 EKQ36:EKR36 ELC36:ELD36 ELO36:ELP36 EMA36:EMB36 EMM36:EMN36 EMY36:EMZ36 ENK36:ENL36 ENW36:ENX36 EOI36:EOJ36 EOU36:EOV36 EPG36:EPH36 EPS36:EPT36 EQE36:EQF36 EQQ36:EQR36 ERC36:ERD36 ERO36:ERP36 ESA36:ESB36 ESM36:ESN36 ESY36:ESZ36 ETK36:ETL36 ETW36:ETX36 EUI36:EUJ36 EUU36:EUV36 EVG36:EVH36 EVS36:EVT36 EWE36:EWF36 EWQ36:EWR36 EXC36:EXD36 EXO36:EXP36 EYA36:EYB36 EYM36:EYN36 EYY36:EYZ36 EZK36:EZL36 EZW36:EZX36 FAI36:FAJ36 FAU36:FAV36 FBG36:FBH36 FBS36:FBT36 FCE36:FCF36 FCQ36:FCR36 FDC36:FDD36 FDO36:FDP36 FEA36:FEB36 FEM36:FEN36 FEY36:FEZ36 FFK36:FFL36 FFW36:FFX36 FGI36:FGJ36 FGU36:FGV36 FHG36:FHH36 FHS36:FHT36 FIE36:FIF36 FIQ36:FIR36 FJC36:FJD36 FJO36:FJP36 FKA36:FKB36 FKM36:FKN36 FKY36:FKZ36 FLK36:FLL36 FLW36:FLX36 FMI36:FMJ36 FMU36:FMV36 FNG36:FNH36 FNS36:FNT36 FOE36:FOF36 FOQ36:FOR36 FPC36:FPD36 FPO36:FPP36 FQA36:FQB36 FQM36:FQN36 FQY36:FQZ36 FRK36:FRL36 FRW36:FRX36 FSI36:FSJ36 FSU36:FSV36 FTG36:FTH36 FTS36:FTT36 FUE36:FUF36 FUQ36:FUR36 FVC36:FVD36 FVO36:FVP36 FWA36:FWB36 FWM36:FWN36 FWY36:FWZ36 FXK36:FXL36 FXW36:FXX36 FYI36:FYJ36 FYU36:FYV36 FZG36:FZH36 FZS36:FZT36 GAE36:GAF36 GAQ36:GAR36 GBC36:GBD36 GBO36:GBP36 GCA36:GCB36 GCM36:GCN36 GCY36:GCZ36 GDK36:GDL36 GDW36:GDX36 GEI36:GEJ36 GEU36:GEV36 GFG36:GFH36 GFS36:GFT36 GGE36:GGF36 GGQ36:GGR36 GHC36:GHD36 GHO36:GHP36 GIA36:GIB36 GIM36:GIN36 GIY36:GIZ36 GJK36:GJL36 GJW36:GJX36 GKI36:GKJ36 GKU36:GKV36 GLG36:GLH36 GLS36:GLT36 GME36:GMF36 GMQ36:GMR36 GNC36:GND36 GNO36:GNP36 GOA36:GOB36 GOM36:GON36 GOY36:GOZ36 GPK36:GPL36 GPW36:GPX36 GQI36:GQJ36 GQU36:GQV36 GRG36:GRH36 GRS36:GRT36 GSE36:GSF36 GSQ36:GSR36 GTC36:GTD36 GTO36:GTP36 GUA36:GUB36 GUM36:GUN36 GUY36:GUZ36 GVK36:GVL36 GVW36:GVX36 GWI36:GWJ36 GWU36:GWV36 GXG36:GXH36 GXS36:GXT36 GYE36:GYF36 GYQ36:GYR36 GZC36:GZD36 GZO36:GZP36 HAA36:HAB36 HAM36:HAN36 HAY36:HAZ36 HBK36:HBL36 HBW36:HBX36 HCI36:HCJ36 HCU36:HCV36 HDG36:HDH36 HDS36:HDT36 HEE36:HEF36 HEQ36:HER36 HFC36:HFD36 HFO36:HFP36 HGA36:HGB36 HGM36:HGN36 HGY36:HGZ36 HHK36:HHL36 HHW36:HHX36 HII36:HIJ36 HIU36:HIV36 HJG36:HJH36 HJS36:HJT36 HKE36:HKF36 HKQ36:HKR36 HLC36:HLD36 HLO36:HLP36 HMA36:HMB36 HMM36:HMN36 HMY36:HMZ36 HNK36:HNL36 HNW36:HNX36 HOI36:HOJ36 HOU36:HOV36 HPG36:HPH36 HPS36:HPT36 HQE36:HQF36 HQQ36:HQR36 HRC36:HRD36 HRO36:HRP36 HSA36:HSB36 HSM36:HSN36 HSY36:HSZ36 HTK36:HTL36 HTW36:HTX36 HUI36:HUJ36 HUU36:HUV36 HVG36:HVH36 HVS36:HVT36 HWE36:HWF36 HWQ36:HWR36 HXC36:HXD36 HXO36:HXP36 HYA36:HYB36 HYM36:HYN36 HYY36:HYZ36 HZK36:HZL36 HZW36:HZX36 IAI36:IAJ36 IAU36:IAV36 IBG36:IBH36 IBS36:IBT36 ICE36:ICF36 ICQ36:ICR36 IDC36:IDD36 IDO36:IDP36 IEA36:IEB36 IEM36:IEN36 IEY36:IEZ36 IFK36:IFL36 IFW36:IFX36 IGI36:IGJ36 IGU36:IGV36 IHG36:IHH36 IHS36:IHT36 IIE36:IIF36 IIQ36:IIR36 IJC36:IJD36 IJO36:IJP36 IKA36:IKB36 IKM36:IKN36 IKY36:IKZ36 ILK36:ILL36 ILW36:ILX36 IMI36:IMJ36 IMU36:IMV36 ING36:INH36 INS36:INT36 IOE36:IOF36 IOQ36:IOR36 IPC36:IPD36 IPO36:IPP36 IQA36:IQB36 IQM36:IQN36 IQY36:IQZ36 IRK36:IRL36 IRW36:IRX36 ISI36:ISJ36 ISU36:ISV36 ITG36:ITH36 ITS36:ITT36 IUE36:IUF36 IUQ36:IUR36 IVC36:IVD36 IVO36:IVP36 IWA36:IWB36 IWM36:IWN36 IWY36:IWZ36 IXK36:IXL36 IXW36:IXX36 IYI36:IYJ36 IYU36:IYV36 IZG36:IZH36 IZS36:IZT36 JAE36:JAF36 JAQ36:JAR36 JBC36:JBD36 JBO36:JBP36 JCA36:JCB36 JCM36:JCN36 JCY36:JCZ36 JDK36:JDL36 JDW36:JDX36 JEI36:JEJ36 JEU36:JEV36 JFG36:JFH36 JFS36:JFT36 JGE36:JGF36 JGQ36:JGR36 JHC36:JHD36 JHO36:JHP36 JIA36:JIB36 JIM36:JIN36 JIY36:JIZ36 JJK36:JJL36 JJW36:JJX36 JKI36:JKJ36 JKU36:JKV36 JLG36:JLH36 JLS36:JLT36 JME36:JMF36 JMQ36:JMR36 JNC36:JND36 JNO36:JNP36 JOA36:JOB36 JOM36:JON36 JOY36:JOZ36 JPK36:JPL36 JPW36:JPX36 JQI36:JQJ36 JQU36:JQV36 JRG36:JRH36 JRS36:JRT36 JSE36:JSF36 JSQ36:JSR36 JTC36:JTD36 JTO36:JTP36 JUA36:JUB36 JUM36:JUN36 JUY36:JUZ36 JVK36:JVL36 JVW36:JVX36 JWI36:JWJ36 JWU36:JWV36 JXG36:JXH36 JXS36:JXT36 JYE36:JYF36 JYQ36:JYR36 JZC36:JZD36 JZO36:JZP36 KAA36:KAB36 KAM36:KAN36 KAY36:KAZ36 KBK36:KBL36 KBW36:KBX36 KCI36:KCJ36 KCU36:KCV36 KDG36:KDH36 KDS36:KDT36 KEE36:KEF36 KEQ36:KER36 KFC36:KFD36 KFO36:KFP36 KGA36:KGB36 KGM36:KGN36 KGY36:KGZ36 KHK36:KHL36 KHW36:KHX36 KII36:KIJ36 KIU36:KIV36 KJG36:KJH36 KJS36:KJT36 KKE36:KKF36 KKQ36:KKR36 KLC36:KLD36 KLO36:KLP36 KMA36:KMB36 KMM36:KMN36 KMY36:KMZ36 KNK36:KNL36 KNW36:KNX36 KOI36:KOJ36 KOU36:KOV36 KPG36:KPH36 KPS36:KPT36 KQE36:KQF36 KQQ36:KQR36 KRC36:KRD36 KRO36:KRP36 KSA36:KSB36 KSM36:KSN36 KSY36:KSZ36 KTK36:KTL36 KTW36:KTX36 KUI36:KUJ36 KUU36:KUV36 KVG36:KVH36 KVS36:KVT36 KWE36:KWF36 KWQ36:KWR36 KXC36:KXD36 KXO36:KXP36 KYA36:KYB36 KYM36:KYN36 KYY36:KYZ36 KZK36:KZL36 KZW36:KZX36 LAI36:LAJ36 LAU36:LAV36 LBG36:LBH36 LBS36:LBT36 LCE36:LCF36 LCQ36:LCR36 LDC36:LDD36 LDO36:LDP36 LEA36:LEB36 LEM36:LEN36 LEY36:LEZ36 LFK36:LFL36 LFW36:LFX36 LGI36:LGJ36 LGU36:LGV36 LHG36:LHH36 LHS36:LHT36 LIE36:LIF36 LIQ36:LIR36 LJC36:LJD36 LJO36:LJP36 LKA36:LKB36 LKM36:LKN36 LKY36:LKZ36 LLK36:LLL36 LLW36:LLX36 LMI36:LMJ36 LMU36:LMV36 LNG36:LNH36 LNS36:LNT36 LOE36:LOF36 LOQ36:LOR36 LPC36:LPD36 LPO36:LPP36 LQA36:LQB36 LQM36:LQN36 LQY36:LQZ36 LRK36:LRL36 LRW36:LRX36 LSI36:LSJ36 LSU36:LSV36 LTG36:LTH36 LTS36:LTT36 LUE36:LUF36 LUQ36:LUR36 LVC36:LVD36 LVO36:LVP36 LWA36:LWB36 LWM36:LWN36 LWY36:LWZ36 LXK36:LXL36 LXW36:LXX36 LYI36:LYJ36 LYU36:LYV36 LZG36:LZH36 LZS36:LZT36 MAE36:MAF36 MAQ36:MAR36 MBC36:MBD36 MBO36:MBP36 MCA36:MCB36 MCM36:MCN36 MCY36:MCZ36 MDK36:MDL36 MDW36:MDX36 MEI36:MEJ36 MEU36:MEV36 MFG36:MFH36 MFS36:MFT36 MGE36:MGF36 MGQ36:MGR36 MHC36:MHD36 MHO36:MHP36 MIA36:MIB36 MIM36:MIN36 MIY36:MIZ36 MJK36:MJL36 MJW36:MJX36 MKI36:MKJ36 MKU36:MKV36 MLG36:MLH36 MLS36:MLT36 MME36:MMF36 MMQ36:MMR36 MNC36:MND36 MNO36:MNP36 MOA36:MOB36 MOM36:MON36 MOY36:MOZ36 MPK36:MPL36 MPW36:MPX36 MQI36:MQJ36 MQU36:MQV36 MRG36:MRH36 MRS36:MRT36 MSE36:MSF36 MSQ36:MSR36 MTC36:MTD36 MTO36:MTP36 MUA36:MUB36 MUM36:MUN36 MUY36:MUZ36 MVK36:MVL36 MVW36:MVX36 MWI36:MWJ36 MWU36:MWV36 MXG36:MXH36 MXS36:MXT36 MYE36:MYF36 MYQ36:MYR36 MZC36:MZD36 MZO36:MZP36 NAA36:NAB36 NAM36:NAN36 NAY36:NAZ36 NBK36:NBL36 NBW36:NBX36 NCI36:NCJ36 NCU36:NCV36 NDG36:NDH36 NDS36:NDT36 NEE36:NEF36 NEQ36:NER36 NFC36:NFD36 NFO36:NFP36 NGA36:NGB36 NGM36:NGN36 NGY36:NGZ36 NHK36:NHL36 NHW36:NHX36 NII36:NIJ36 NIU36:NIV36 NJG36:NJH36 NJS36:NJT36 NKE36:NKF36 NKQ36:NKR36 NLC36:NLD36 NLO36:NLP36 NMA36:NMB36 NMM36:NMN36 NMY36:NMZ36 NNK36:NNL36 NNW36:NNX36 NOI36:NOJ36 NOU36:NOV36 NPG36:NPH36 NPS36:NPT36 NQE36:NQF36 NQQ36:NQR36 NRC36:NRD36 NRO36:NRP36 NSA36:NSB36 NSM36:NSN36 NSY36:NSZ36 NTK36:NTL36 NTW36:NTX36 NUI36:NUJ36 NUU36:NUV36 NVG36:NVH36 NVS36:NVT36 NWE36:NWF36 NWQ36:NWR36 NXC36:NXD36 NXO36:NXP36 NYA36:NYB36 NYM36:NYN36 NYY36:NYZ36 NZK36:NZL36 NZW36:NZX36 OAI36:OAJ36 OAU36:OAV36 OBG36:OBH36 OBS36:OBT36 OCE36:OCF36 OCQ36:OCR36 ODC36:ODD36 ODO36:ODP36 OEA36:OEB36 OEM36:OEN36 OEY36:OEZ36 OFK36:OFL36 OFW36:OFX36 OGI36:OGJ36 OGU36:OGV36 OHG36:OHH36 OHS36:OHT36 OIE36:OIF36 OIQ36:OIR36 OJC36:OJD36 OJO36:OJP36 OKA36:OKB36 OKM36:OKN36 OKY36:OKZ36 OLK36:OLL36 OLW36:OLX36 OMI36:OMJ36 OMU36:OMV36 ONG36:ONH36 ONS36:ONT36 OOE36:OOF36 OOQ36:OOR36 OPC36:OPD36 OPO36:OPP36 OQA36:OQB36 OQM36:OQN36 OQY36:OQZ36 ORK36:ORL36 ORW36:ORX36 OSI36:OSJ36 OSU36:OSV36 OTG36:OTH36 OTS36:OTT36 OUE36:OUF36 OUQ36:OUR36 OVC36:OVD36 OVO36:OVP36 OWA36:OWB36 OWM36:OWN36 OWY36:OWZ36 OXK36:OXL36 OXW36:OXX36 OYI36:OYJ36 OYU36:OYV36 OZG36:OZH36 OZS36:OZT36 PAE36:PAF36 PAQ36:PAR36 PBC36:PBD36 PBO36:PBP36 PCA36:PCB36 PCM36:PCN36 PCY36:PCZ36 PDK36:PDL36 PDW36:PDX36 PEI36:PEJ36 PEU36:PEV36 PFG36:PFH36 PFS36:PFT36 PGE36:PGF36 PGQ36:PGR36 PHC36:PHD36 PHO36:PHP36 PIA36:PIB36 PIM36:PIN36 PIY36:PIZ36 PJK36:PJL36 PJW36:PJX36 PKI36:PKJ36 PKU36:PKV36 PLG36:PLH36 PLS36:PLT36 PME36:PMF36 PMQ36:PMR36 PNC36:PND36 PNO36:PNP36 POA36:POB36 POM36:PON36 POY36:POZ36 PPK36:PPL36 PPW36:PPX36 PQI36:PQJ36 PQU36:PQV36 PRG36:PRH36 PRS36:PRT36 PSE36:PSF36 PSQ36:PSR36 PTC36:PTD36 PTO36:PTP36 PUA36:PUB36 PUM36:PUN36 PUY36:PUZ36 PVK36:PVL36 PVW36:PVX36 PWI36:PWJ36 PWU36:PWV36 PXG36:PXH36 PXS36:PXT36 PYE36:PYF36 PYQ36:PYR36 PZC36:PZD36 PZO36:PZP36 QAA36:QAB36 QAM36:QAN36 QAY36:QAZ36 QBK36:QBL36 QBW36:QBX36 QCI36:QCJ36 QCU36:QCV36 QDG36:QDH36 QDS36:QDT36 QEE36:QEF36 QEQ36:QER36 QFC36:QFD36 QFO36:QFP36 QGA36:QGB36 QGM36:QGN36 QGY36:QGZ36 QHK36:QHL36 QHW36:QHX36 QII36:QIJ36 QIU36:QIV36 QJG36:QJH36 QJS36:QJT36 QKE36:QKF36 QKQ36:QKR36 QLC36:QLD36 QLO36:QLP36 QMA36:QMB36 QMM36:QMN36 QMY36:QMZ36 QNK36:QNL36 QNW36:QNX36 QOI36:QOJ36 QOU36:QOV36 QPG36:QPH36 QPS36:QPT36 QQE36:QQF36 QQQ36:QQR36 QRC36:QRD36 QRO36:QRP36 QSA36:QSB36 QSM36:QSN36 QSY36:QSZ36 QTK36:QTL36 QTW36:QTX36 QUI36:QUJ36 QUU36:QUV36 QVG36:QVH36 QVS36:QVT36 QWE36:QWF36 QWQ36:QWR36 QXC36:QXD36 QXO36:QXP36 QYA36:QYB36 QYM36:QYN36 QYY36:QYZ36 QZK36:QZL36 QZW36:QZX36 RAI36:RAJ36 RAU36:RAV36 RBG36:RBH36 RBS36:RBT36 RCE36:RCF36 RCQ36:RCR36 RDC36:RDD36 RDO36:RDP36 REA36:REB36 REM36:REN36 REY36:REZ36 RFK36:RFL36 RFW36:RFX36 RGI36:RGJ36 RGU36:RGV36 RHG36:RHH36 RHS36:RHT36 RIE36:RIF36 RIQ36:RIR36 RJC36:RJD36 RJO36:RJP36 RKA36:RKB36 RKM36:RKN36 RKY36:RKZ36 RLK36:RLL36 RLW36:RLX36 RMI36:RMJ36 RMU36:RMV36 RNG36:RNH36 RNS36:RNT36 ROE36:ROF36 ROQ36:ROR36 RPC36:RPD36 RPO36:RPP36 RQA36:RQB36 RQM36:RQN36 RQY36:RQZ36 RRK36:RRL36 RRW36:RRX36 RSI36:RSJ36 RSU36:RSV36 RTG36:RTH36 RTS36:RTT36 RUE36:RUF36 RUQ36:RUR36 RVC36:RVD36 RVO36:RVP36 RWA36:RWB36 RWM36:RWN36 RWY36:RWZ36 RXK36:RXL36 RXW36:RXX36 RYI36:RYJ36 RYU36:RYV36 RZG36:RZH36 RZS36:RZT36 SAE36:SAF36 SAQ36:SAR36 SBC36:SBD36 SBO36:SBP36 SCA36:SCB36 SCM36:SCN36 SCY36:SCZ36 SDK36:SDL36 SDW36:SDX36 SEI36:SEJ36 SEU36:SEV36 SFG36:SFH36 SFS36:SFT36 SGE36:SGF36 SGQ36:SGR36 SHC36:SHD36 SHO36:SHP36 SIA36:SIB36 SIM36:SIN36 SIY36:SIZ36 SJK36:SJL36 SJW36:SJX36 SKI36:SKJ36 SKU36:SKV36 SLG36:SLH36 SLS36:SLT36 SME36:SMF36 SMQ36:SMR36 SNC36:SND36 SNO36:SNP36 SOA36:SOB36 SOM36:SON36 SOY36:SOZ36 SPK36:SPL36 SPW36:SPX36 SQI36:SQJ36 SQU36:SQV36 SRG36:SRH36 SRS36:SRT36 SSE36:SSF36 SSQ36:SSR36 STC36:STD36 STO36:STP36 SUA36:SUB36 SUM36:SUN36 SUY36:SUZ36 SVK36:SVL36 SVW36:SVX36 SWI36:SWJ36 SWU36:SWV36 SXG36:SXH36 SXS36:SXT36 SYE36:SYF36 SYQ36:SYR36 SZC36:SZD36 SZO36:SZP36 TAA36:TAB36 TAM36:TAN36 TAY36:TAZ36 TBK36:TBL36 TBW36:TBX36 TCI36:TCJ36 TCU36:TCV36 TDG36:TDH36 TDS36:TDT36 TEE36:TEF36 TEQ36:TER36 TFC36:TFD36 TFO36:TFP36 TGA36:TGB36 TGM36:TGN36 TGY36:TGZ36 THK36:THL36 THW36:THX36 TII36:TIJ36 TIU36:TIV36 TJG36:TJH36 TJS36:TJT36 TKE36:TKF36 TKQ36:TKR36 TLC36:TLD36 TLO36:TLP36 TMA36:TMB36 TMM36:TMN36 TMY36:TMZ36 TNK36:TNL36 TNW36:TNX36 TOI36:TOJ36 TOU36:TOV36 TPG36:TPH36 TPS36:TPT36 TQE36:TQF36 TQQ36:TQR36 TRC36:TRD36 TRO36:TRP36 TSA36:TSB36 TSM36:TSN36 TSY36:TSZ36 TTK36:TTL36 TTW36:TTX36 TUI36:TUJ36 TUU36:TUV36 TVG36:TVH36 TVS36:TVT36 TWE36:TWF36 TWQ36:TWR36 TXC36:TXD36 TXO36:TXP36 TYA36:TYB36 TYM36:TYN36 TYY36:TYZ36 TZK36:TZL36 TZW36:TZX36 UAI36:UAJ36 UAU36:UAV36 UBG36:UBH36 UBS36:UBT36 UCE36:UCF36 UCQ36:UCR36 UDC36:UDD36 UDO36:UDP36 UEA36:UEB36 UEM36:UEN36 UEY36:UEZ36 UFK36:UFL36 UFW36:UFX36 UGI36:UGJ36 UGU36:UGV36 UHG36:UHH36 UHS36:UHT36 UIE36:UIF36 UIQ36:UIR36 UJC36:UJD36 UJO36:UJP36 UKA36:UKB36 UKM36:UKN36 UKY36:UKZ36 ULK36:ULL36 ULW36:ULX36 UMI36:UMJ36 UMU36:UMV36 UNG36:UNH36 UNS36:UNT36 UOE36:UOF36 UOQ36:UOR36 UPC36:UPD36 UPO36:UPP36 UQA36:UQB36 UQM36:UQN36 UQY36:UQZ36 URK36:URL36 URW36:URX36 USI36:USJ36 USU36:USV36 UTG36:UTH36 UTS36:UTT36 UUE36:UUF36 UUQ36:UUR36 UVC36:UVD36 UVO36:UVP36 UWA36:UWB36 UWM36:UWN36 UWY36:UWZ36 UXK36:UXL36 UXW36:UXX36 UYI36:UYJ36 UYU36:UYV36 UZG36:UZH36 UZS36:UZT36 VAE36:VAF36 VAQ36:VAR36 VBC36:VBD36 VBO36:VBP36 VCA36:VCB36 VCM36:VCN36 VCY36:VCZ36 VDK36:VDL36 VDW36:VDX36 VEI36:VEJ36 VEU36:VEV36 VFG36:VFH36 VFS36:VFT36 VGE36:VGF36 VGQ36:VGR36 VHC36:VHD36 VHO36:VHP36 VIA36:VIB36 VIM36:VIN36 VIY36:VIZ36 VJK36:VJL36 VJW36:VJX36 VKI36:VKJ36 VKU36:VKV36 VLG36:VLH36 VLS36:VLT36 VME36:VMF36 VMQ36:VMR36 VNC36:VND36 VNO36:VNP36 VOA36:VOB36 VOM36:VON36 VOY36:VOZ36 VPK36:VPL36 VPW36:VPX36 VQI36:VQJ36 VQU36:VQV36 VRG36:VRH36 VRS36:VRT36 VSE36:VSF36 VSQ36:VSR36 VTC36:VTD36 VTO36:VTP36 VUA36:VUB36 VUM36:VUN36 VUY36:VUZ36 VVK36:VVL36 VVW36:VVX36 VWI36:VWJ36 VWU36:VWV36 VXG36:VXH36 VXS36:VXT36 VYE36:VYF36 VYQ36:VYR36 VZC36:VZD36 VZO36:VZP36 WAA36:WAB36 WAM36:WAN36 WAY36:WAZ36 WBK36:WBL36 WBW36:WBX36 WCI36:WCJ36 WCU36:WCV36 WDG36:WDH36 WDS36:WDT36 WEE36:WEF36 WEQ36:WER36 WFC36:WFD36 WFO36:WFP36 WGA36:WGB36 WGM36:WGN36 WGY36:WGZ36 WHK36:WHL36 WHW36:WHX36 WII36:WIJ36 WIU36:WIV36 WJG36:WJH36 WJS36:WJT36 WKE36:WKF36 WKQ36:WKR36 WLC36:WLD36 WLO36:WLP36 WMA36:WMB36 WMM36:WMN36 WMY36:WMZ36 WNK36:WNL36 WNW36:WNX36 WOI36:WOJ36 WOU36:WOV36 WPG36:WPH36 WPS36:WPT36 WQE36:WQF36 WQQ36:WQR36 WRC36:WRD36 WRO36:WRP36 WSA36:WSB36 WSM36:WSN36 WSY36:WSZ36 WTK36:WTL36 WTW36:WTX36 WUI36:WUJ36 WUU36:WUV36 WVG36:WVH36 WVS36:WVT36 WWE36:WWF36 WWQ36:WWR36 WXC36:WXD36 WXO36:WXP36 WYA36:WYB36 WYM36:WYN36 WYY36:WYZ36 WZK36:WZL36 WZW36:WZX36 XAI36:XAJ36 XAU36:XAV36 XBG36:XBH36 XBS36:XBT36 XCE36:XCF36 XCQ36:XCR36 XDC36:XDD36 XDO36:XDP36 XEA36:XEB36 XEM36:XEN36 XEY36:XEZ36</xm:sqref>
        </x14:conditionalFormatting>
        <x14:conditionalFormatting xmlns:xm="http://schemas.microsoft.com/office/excel/2006/main">
          <x14:cfRule type="iconSet" priority="3" id="{700A2816-44DE-4A13-A00B-813704700D1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L101:L141</xm:sqref>
        </x14:conditionalFormatting>
        <x14:conditionalFormatting xmlns:xm="http://schemas.microsoft.com/office/excel/2006/main">
          <x14:cfRule type="iconSet" priority="2" id="{D40A3454-26F5-45EE-9F57-96E032664F8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U7:V47</xm:sqref>
        </x14:conditionalFormatting>
        <x14:conditionalFormatting xmlns:xm="http://schemas.microsoft.com/office/excel/2006/main">
          <x14:cfRule type="iconSet" priority="1" id="{BD411A30-3EFF-438D-B1C0-1FDD9B1F28F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U54:V94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lha14">
    <pageSetUpPr fitToPage="1"/>
  </sheetPr>
  <dimension ref="A1:Y146"/>
  <sheetViews>
    <sheetView showGridLines="0" workbookViewId="0">
      <selection activeCell="G3" sqref="G3"/>
    </sheetView>
  </sheetViews>
  <sheetFormatPr defaultRowHeight="15" x14ac:dyDescent="0.25"/>
  <cols>
    <col min="1" max="1" width="2.85546875" customWidth="1"/>
    <col min="2" max="2" width="23" customWidth="1"/>
    <col min="3" max="7" width="12" customWidth="1"/>
    <col min="8" max="10" width="11.140625" customWidth="1"/>
    <col min="11" max="11" width="2.5703125" customWidth="1"/>
    <col min="12" max="13" width="10.28515625" customWidth="1"/>
    <col min="14" max="16" width="11.140625" customWidth="1"/>
    <col min="17" max="19" width="11.7109375" customWidth="1"/>
    <col min="20" max="20" width="2.5703125" customWidth="1"/>
    <col min="21" max="22" width="11.140625" customWidth="1"/>
    <col min="23" max="24" width="10.28515625" customWidth="1"/>
    <col min="25" max="25" width="1.85546875" customWidth="1"/>
    <col min="29" max="29" width="11.5703125" customWidth="1"/>
  </cols>
  <sheetData>
    <row r="1" spans="1:25" x14ac:dyDescent="0.25">
      <c r="A1" s="1" t="s">
        <v>65</v>
      </c>
    </row>
    <row r="2" spans="1:25" x14ac:dyDescent="0.25">
      <c r="A2" s="1"/>
      <c r="N2" s="268"/>
    </row>
    <row r="3" spans="1:25" x14ac:dyDescent="0.25">
      <c r="A3" s="1" t="s">
        <v>24</v>
      </c>
      <c r="L3" s="1" t="s">
        <v>26</v>
      </c>
      <c r="U3" s="1" t="str">
        <f>'7'!U3</f>
        <v>VARIAÇÃO (JAN-SET)</v>
      </c>
    </row>
    <row r="4" spans="1:25" ht="15.75" thickBot="1" x14ac:dyDescent="0.3"/>
    <row r="5" spans="1:25" ht="24" customHeight="1" x14ac:dyDescent="0.25">
      <c r="A5" s="417" t="s">
        <v>28</v>
      </c>
      <c r="B5" s="440"/>
      <c r="C5" s="419">
        <v>2016</v>
      </c>
      <c r="D5" s="421">
        <v>2017</v>
      </c>
      <c r="E5" s="421">
        <v>2018</v>
      </c>
      <c r="F5" s="431">
        <v>2019</v>
      </c>
      <c r="G5" s="421">
        <v>2020</v>
      </c>
      <c r="H5" s="425">
        <v>2021</v>
      </c>
      <c r="I5" s="427" t="s">
        <v>93</v>
      </c>
      <c r="J5" s="428"/>
      <c r="L5" s="448">
        <v>2016</v>
      </c>
      <c r="M5" s="421">
        <v>2017</v>
      </c>
      <c r="N5" s="421">
        <v>2018</v>
      </c>
      <c r="O5" s="431">
        <v>2019</v>
      </c>
      <c r="P5" s="421">
        <v>2020</v>
      </c>
      <c r="Q5" s="425">
        <v>2021</v>
      </c>
      <c r="R5" s="427" t="str">
        <f>I5</f>
        <v>janeiro - setembro</v>
      </c>
      <c r="S5" s="428"/>
      <c r="U5" s="446" t="s">
        <v>85</v>
      </c>
      <c r="V5" s="447"/>
    </row>
    <row r="6" spans="1:25" ht="20.25" customHeight="1" thickBot="1" x14ac:dyDescent="0.3">
      <c r="A6" s="441"/>
      <c r="B6" s="442"/>
      <c r="C6" s="436"/>
      <c r="D6" s="435"/>
      <c r="E6" s="435"/>
      <c r="F6" s="439"/>
      <c r="G6" s="435"/>
      <c r="H6" s="445"/>
      <c r="I6" s="168">
        <v>2021</v>
      </c>
      <c r="J6" s="170">
        <v>2022</v>
      </c>
      <c r="L6" s="449"/>
      <c r="M6" s="435"/>
      <c r="N6" s="435"/>
      <c r="O6" s="439"/>
      <c r="P6" s="435"/>
      <c r="Q6" s="445"/>
      <c r="R6" s="168">
        <v>2021</v>
      </c>
      <c r="S6" s="170">
        <v>2022</v>
      </c>
      <c r="U6" s="132" t="s">
        <v>0</v>
      </c>
      <c r="V6" s="133" t="s">
        <v>40</v>
      </c>
    </row>
    <row r="7" spans="1:25" ht="20.100000000000001" customHeight="1" thickBot="1" x14ac:dyDescent="0.3">
      <c r="A7" s="5" t="s">
        <v>10</v>
      </c>
      <c r="B7" s="6"/>
      <c r="C7" s="13">
        <v>18625525</v>
      </c>
      <c r="D7" s="14">
        <v>19983662</v>
      </c>
      <c r="E7" s="14">
        <v>20334191</v>
      </c>
      <c r="F7" s="14">
        <v>21469566</v>
      </c>
      <c r="G7" s="37">
        <v>19721315</v>
      </c>
      <c r="H7" s="15">
        <v>20141684</v>
      </c>
      <c r="I7" s="14">
        <v>15297287</v>
      </c>
      <c r="J7" s="162">
        <v>16436447</v>
      </c>
      <c r="L7" s="136">
        <f>C7/C46</f>
        <v>0.16972846980551387</v>
      </c>
      <c r="M7" s="21">
        <f>D7/D46</f>
        <v>0.17784797322324608</v>
      </c>
      <c r="N7" s="21">
        <f>E7/E46</f>
        <v>0.17665948104128135</v>
      </c>
      <c r="O7" s="21">
        <f t="shared" ref="O7:P7" si="0">F7/F46</f>
        <v>0.17230649587352914</v>
      </c>
      <c r="P7" s="21">
        <f t="shared" si="0"/>
        <v>0.17604388513552507</v>
      </c>
      <c r="Q7" s="193">
        <f>H7/H46</f>
        <v>0.17200436383164067</v>
      </c>
      <c r="R7" s="194">
        <f>I7/I46</f>
        <v>0.18281774644790838</v>
      </c>
      <c r="S7" s="195">
        <f>J7/J46</f>
        <v>0.18257528070796938</v>
      </c>
      <c r="U7" s="103">
        <f>(J7-I7)/I7</f>
        <v>7.4468106664926925E-2</v>
      </c>
      <c r="V7" s="102">
        <f>(S7-R7)*100</f>
        <v>-2.4246573993899623E-2</v>
      </c>
      <c r="Y7" s="1"/>
    </row>
    <row r="8" spans="1:25" ht="20.100000000000001" customHeight="1" x14ac:dyDescent="0.25">
      <c r="A8" s="24"/>
      <c r="B8" t="s">
        <v>39</v>
      </c>
      <c r="C8" s="10">
        <v>4702002</v>
      </c>
      <c r="D8" s="11">
        <v>5732995</v>
      </c>
      <c r="E8" s="11">
        <v>5593310</v>
      </c>
      <c r="F8" s="36">
        <v>6042469</v>
      </c>
      <c r="G8" s="36">
        <v>3393434</v>
      </c>
      <c r="H8" s="12">
        <v>3466822</v>
      </c>
      <c r="I8" s="11">
        <v>2256383</v>
      </c>
      <c r="J8" s="163">
        <v>4187402</v>
      </c>
      <c r="L8" s="78">
        <f>C8/C7</f>
        <v>0.25244936719904537</v>
      </c>
      <c r="M8" s="18">
        <f>D8/D7</f>
        <v>0.28688410562588579</v>
      </c>
      <c r="N8" s="18">
        <f>E8/E7</f>
        <v>0.2750692171623646</v>
      </c>
      <c r="O8" s="18">
        <f t="shared" ref="O8:P8" si="1">F8/F7</f>
        <v>0.28144346280684018</v>
      </c>
      <c r="P8" s="18">
        <f t="shared" si="1"/>
        <v>0.17206935744396354</v>
      </c>
      <c r="Q8" s="196">
        <f>H8/H7</f>
        <v>0.17212175506278424</v>
      </c>
      <c r="R8" s="197">
        <f>I8/I7</f>
        <v>0.1475021681949224</v>
      </c>
      <c r="S8" s="198">
        <f>J8/J7</f>
        <v>0.25476321007818781</v>
      </c>
      <c r="U8" s="104">
        <f t="shared" ref="U8:U45" si="2">(J8-I8)/I8</f>
        <v>0.85580284907305182</v>
      </c>
      <c r="V8" s="109">
        <f t="shared" ref="V8:V48" si="3">(S8-R8)*100</f>
        <v>10.726104188326541</v>
      </c>
    </row>
    <row r="9" spans="1:25" ht="20.100000000000001" customHeight="1" thickBot="1" x14ac:dyDescent="0.3">
      <c r="A9" s="24"/>
      <c r="B9" t="s">
        <v>38</v>
      </c>
      <c r="C9" s="10">
        <v>13923523</v>
      </c>
      <c r="D9" s="11">
        <v>14250667</v>
      </c>
      <c r="E9" s="11">
        <v>14740881</v>
      </c>
      <c r="F9" s="36">
        <v>15427097</v>
      </c>
      <c r="G9" s="36">
        <v>16327881</v>
      </c>
      <c r="H9" s="12">
        <v>16674862</v>
      </c>
      <c r="I9" s="11">
        <v>13040904</v>
      </c>
      <c r="J9" s="163">
        <v>12249045</v>
      </c>
      <c r="L9" s="78">
        <f>C9/C7</f>
        <v>0.74755063280095457</v>
      </c>
      <c r="M9" s="18">
        <f>D9/D7</f>
        <v>0.71311589437411427</v>
      </c>
      <c r="N9" s="18">
        <f>E9/E7</f>
        <v>0.72493078283763535</v>
      </c>
      <c r="O9" s="18">
        <f t="shared" ref="O9:P9" si="4">F9/F7</f>
        <v>0.71855653719315982</v>
      </c>
      <c r="P9" s="18">
        <f t="shared" si="4"/>
        <v>0.82793064255603643</v>
      </c>
      <c r="Q9" s="196">
        <f>H9/H7</f>
        <v>0.82787824493721573</v>
      </c>
      <c r="R9" s="197">
        <f>I9/I7</f>
        <v>0.85249783180507754</v>
      </c>
      <c r="S9" s="198">
        <f>J9/J7</f>
        <v>0.74523678992181219</v>
      </c>
      <c r="U9" s="104">
        <f t="shared" si="2"/>
        <v>-6.0721173930887003E-2</v>
      </c>
      <c r="V9" s="107">
        <f t="shared" si="3"/>
        <v>-10.726104188326534</v>
      </c>
    </row>
    <row r="10" spans="1:25" ht="20.100000000000001" customHeight="1" thickBot="1" x14ac:dyDescent="0.3">
      <c r="A10" s="5" t="s">
        <v>18</v>
      </c>
      <c r="B10" s="6"/>
      <c r="C10" s="13">
        <v>539211</v>
      </c>
      <c r="D10" s="14">
        <v>687664</v>
      </c>
      <c r="E10" s="14">
        <v>429621</v>
      </c>
      <c r="F10" s="37">
        <v>392807</v>
      </c>
      <c r="G10" s="37">
        <v>274448</v>
      </c>
      <c r="H10" s="15">
        <v>294595</v>
      </c>
      <c r="I10" s="14">
        <v>193035</v>
      </c>
      <c r="J10" s="162">
        <v>284889</v>
      </c>
      <c r="L10" s="136">
        <f>C10/C46</f>
        <v>4.9136578932567508E-3</v>
      </c>
      <c r="M10" s="21">
        <f>D10/D46</f>
        <v>6.1199818460995941E-3</v>
      </c>
      <c r="N10" s="21">
        <f>E10/E46</f>
        <v>3.7324633620504665E-3</v>
      </c>
      <c r="O10" s="21">
        <f t="shared" ref="O10:P10" si="5">F10/F46</f>
        <v>3.1525182076150658E-3</v>
      </c>
      <c r="P10" s="21">
        <f t="shared" si="5"/>
        <v>2.4498818759131724E-3</v>
      </c>
      <c r="Q10" s="193">
        <f>H10/H46</f>
        <v>2.5157591372688688E-3</v>
      </c>
      <c r="R10" s="194">
        <f>I10/I46</f>
        <v>2.3069596383706466E-3</v>
      </c>
      <c r="S10" s="195">
        <f>J10/J46</f>
        <v>3.1645336212633235E-3</v>
      </c>
      <c r="U10" s="103">
        <f t="shared" si="2"/>
        <v>0.47584116869997667</v>
      </c>
      <c r="V10" s="102">
        <f t="shared" si="3"/>
        <v>8.5757398289267692E-2</v>
      </c>
      <c r="Y10" s="1"/>
    </row>
    <row r="11" spans="1:25" ht="20.100000000000001" customHeight="1" x14ac:dyDescent="0.25">
      <c r="A11" s="24"/>
      <c r="B11" t="s">
        <v>39</v>
      </c>
      <c r="C11" s="10">
        <v>364939</v>
      </c>
      <c r="D11" s="11">
        <v>476985</v>
      </c>
      <c r="E11" s="11">
        <v>302334</v>
      </c>
      <c r="F11" s="36">
        <v>272418</v>
      </c>
      <c r="G11" s="36">
        <v>154593</v>
      </c>
      <c r="H11" s="12">
        <v>156955</v>
      </c>
      <c r="I11" s="11">
        <v>96457</v>
      </c>
      <c r="J11" s="163">
        <v>198501</v>
      </c>
      <c r="L11" s="78">
        <f>C11/C10</f>
        <v>0.67680184565967683</v>
      </c>
      <c r="M11" s="18">
        <f>D11/D10</f>
        <v>0.69363090113776493</v>
      </c>
      <c r="N11" s="18">
        <f>E11/E10</f>
        <v>0.70372258339326987</v>
      </c>
      <c r="O11" s="18">
        <f t="shared" ref="O11:P11" si="6">F11/F10</f>
        <v>0.69351615424368707</v>
      </c>
      <c r="P11" s="18">
        <f t="shared" si="6"/>
        <v>0.56328703433801663</v>
      </c>
      <c r="Q11" s="196">
        <f>H11/H10</f>
        <v>0.53278229433629221</v>
      </c>
      <c r="R11" s="197">
        <f>I11/I10</f>
        <v>0.4996865853342658</v>
      </c>
      <c r="S11" s="198">
        <f>J11/J10</f>
        <v>0.69676610890557378</v>
      </c>
      <c r="U11" s="104">
        <f t="shared" si="2"/>
        <v>1.0579221829416217</v>
      </c>
      <c r="V11" s="109">
        <f t="shared" si="3"/>
        <v>19.707952357130797</v>
      </c>
    </row>
    <row r="12" spans="1:25" ht="20.100000000000001" customHeight="1" thickBot="1" x14ac:dyDescent="0.3">
      <c r="A12" s="24"/>
      <c r="B12" t="s">
        <v>38</v>
      </c>
      <c r="C12" s="10">
        <v>174272</v>
      </c>
      <c r="D12" s="11">
        <v>210679</v>
      </c>
      <c r="E12" s="11">
        <v>127287</v>
      </c>
      <c r="F12" s="36">
        <v>120389</v>
      </c>
      <c r="G12" s="36">
        <v>119855</v>
      </c>
      <c r="H12" s="12">
        <v>137640</v>
      </c>
      <c r="I12" s="11">
        <v>96578</v>
      </c>
      <c r="J12" s="163">
        <v>86388</v>
      </c>
      <c r="L12" s="78">
        <f>C12/C10</f>
        <v>0.32319815434032317</v>
      </c>
      <c r="M12" s="18">
        <f>D12/D10</f>
        <v>0.30636909886223507</v>
      </c>
      <c r="N12" s="18">
        <f>E12/E10</f>
        <v>0.29627741660673013</v>
      </c>
      <c r="O12" s="18">
        <f t="shared" ref="O12:P12" si="7">F12/F10</f>
        <v>0.30648384575631288</v>
      </c>
      <c r="P12" s="18">
        <f t="shared" si="7"/>
        <v>0.43671296566198331</v>
      </c>
      <c r="Q12" s="196">
        <f>H12/H10</f>
        <v>0.46721770566370779</v>
      </c>
      <c r="R12" s="197">
        <f>I12/I10</f>
        <v>0.5003134146657342</v>
      </c>
      <c r="S12" s="198">
        <f>J12/J10</f>
        <v>0.30323389109442628</v>
      </c>
      <c r="U12" s="104">
        <f t="shared" si="2"/>
        <v>-0.10551057176582658</v>
      </c>
      <c r="V12" s="107">
        <f t="shared" si="3"/>
        <v>-19.707952357130793</v>
      </c>
    </row>
    <row r="13" spans="1:25" ht="20.100000000000001" customHeight="1" thickBot="1" x14ac:dyDescent="0.3">
      <c r="A13" s="5" t="s">
        <v>15</v>
      </c>
      <c r="B13" s="6"/>
      <c r="C13" s="13">
        <v>11753648</v>
      </c>
      <c r="D13" s="14">
        <v>13623943</v>
      </c>
      <c r="E13" s="14">
        <v>13143932</v>
      </c>
      <c r="F13" s="37">
        <v>12901981</v>
      </c>
      <c r="G13" s="37">
        <v>12322675</v>
      </c>
      <c r="H13" s="15">
        <v>13955269</v>
      </c>
      <c r="I13" s="14">
        <v>9419435</v>
      </c>
      <c r="J13" s="162">
        <v>11208613</v>
      </c>
      <c r="L13" s="136">
        <f>C13/C46</f>
        <v>0.10710724608689627</v>
      </c>
      <c r="M13" s="21">
        <f>D13/D46</f>
        <v>0.12124858045832795</v>
      </c>
      <c r="N13" s="21">
        <f>E13/E46</f>
        <v>0.11419191478834301</v>
      </c>
      <c r="O13" s="21">
        <f t="shared" ref="O13:P13" si="8">F13/F46</f>
        <v>0.1035463472310922</v>
      </c>
      <c r="P13" s="21">
        <f t="shared" si="8"/>
        <v>0.10999933738000769</v>
      </c>
      <c r="Q13" s="193">
        <f>H13/H46</f>
        <v>0.11917410512668236</v>
      </c>
      <c r="R13" s="194">
        <f>I13/I46</f>
        <v>0.11257158733522839</v>
      </c>
      <c r="S13" s="195">
        <f>J13/J46</f>
        <v>0.12450474636166775</v>
      </c>
      <c r="U13" s="103">
        <f t="shared" si="2"/>
        <v>0.18994536296497613</v>
      </c>
      <c r="V13" s="102">
        <f t="shared" si="3"/>
        <v>1.1933159026439364</v>
      </c>
      <c r="Y13" s="1"/>
    </row>
    <row r="14" spans="1:25" ht="20.100000000000001" customHeight="1" x14ac:dyDescent="0.25">
      <c r="A14" s="24"/>
      <c r="B14" t="s">
        <v>39</v>
      </c>
      <c r="C14" s="10">
        <v>3467330</v>
      </c>
      <c r="D14" s="11">
        <v>4379112</v>
      </c>
      <c r="E14" s="11">
        <v>4100973</v>
      </c>
      <c r="F14" s="36">
        <v>4526694</v>
      </c>
      <c r="G14" s="36">
        <v>2630040</v>
      </c>
      <c r="H14" s="12">
        <v>2896266</v>
      </c>
      <c r="I14" s="11">
        <v>1768890</v>
      </c>
      <c r="J14" s="163">
        <v>3685744</v>
      </c>
      <c r="L14" s="78">
        <f>C14/C13</f>
        <v>0.29500032670707854</v>
      </c>
      <c r="M14" s="18">
        <f>D14/D13</f>
        <v>0.32142765130476542</v>
      </c>
      <c r="N14" s="18">
        <f>E14/E13</f>
        <v>0.31200503776191174</v>
      </c>
      <c r="O14" s="18">
        <f t="shared" ref="O14:P14" si="9">F14/F13</f>
        <v>0.35085263263060146</v>
      </c>
      <c r="P14" s="18">
        <f t="shared" si="9"/>
        <v>0.21343093118985934</v>
      </c>
      <c r="Q14" s="196">
        <f>H14/H13</f>
        <v>0.20753924557097395</v>
      </c>
      <c r="R14" s="197">
        <f>I14/I13</f>
        <v>0.18779151828108587</v>
      </c>
      <c r="S14" s="198">
        <f>J14/J13</f>
        <v>0.32883140848916809</v>
      </c>
      <c r="U14" s="104">
        <f t="shared" si="2"/>
        <v>1.0836479374070744</v>
      </c>
      <c r="V14" s="109">
        <f t="shared" si="3"/>
        <v>14.103989020808221</v>
      </c>
    </row>
    <row r="15" spans="1:25" ht="20.100000000000001" customHeight="1" thickBot="1" x14ac:dyDescent="0.3">
      <c r="A15" s="24"/>
      <c r="B15" t="s">
        <v>38</v>
      </c>
      <c r="C15" s="10">
        <v>8286318</v>
      </c>
      <c r="D15" s="11">
        <v>9244831</v>
      </c>
      <c r="E15" s="11">
        <v>9042959</v>
      </c>
      <c r="F15" s="36">
        <v>8375287</v>
      </c>
      <c r="G15" s="36">
        <v>9692635</v>
      </c>
      <c r="H15" s="12">
        <v>11059003</v>
      </c>
      <c r="I15" s="11">
        <v>7650545</v>
      </c>
      <c r="J15" s="163">
        <v>7522869</v>
      </c>
      <c r="L15" s="78">
        <f>C15/C13</f>
        <v>0.70499967329292146</v>
      </c>
      <c r="M15" s="18">
        <f>D15/D13</f>
        <v>0.67857234869523453</v>
      </c>
      <c r="N15" s="18">
        <f>E15/E13</f>
        <v>0.68799496223808831</v>
      </c>
      <c r="O15" s="18">
        <f t="shared" ref="O15:P15" si="10">F15/F13</f>
        <v>0.6491473673693986</v>
      </c>
      <c r="P15" s="18">
        <f t="shared" si="10"/>
        <v>0.78656906881014066</v>
      </c>
      <c r="Q15" s="196">
        <f>H15/H13</f>
        <v>0.79246075442902608</v>
      </c>
      <c r="R15" s="197">
        <f>I15/I13</f>
        <v>0.81220848171891413</v>
      </c>
      <c r="S15" s="198">
        <f>J15/J13</f>
        <v>0.67116859151083186</v>
      </c>
      <c r="U15" s="104">
        <f t="shared" si="2"/>
        <v>-1.6688484284452937E-2</v>
      </c>
      <c r="V15" s="107">
        <f t="shared" si="3"/>
        <v>-14.103989020808228</v>
      </c>
    </row>
    <row r="16" spans="1:25" ht="20.100000000000001" customHeight="1" thickBot="1" x14ac:dyDescent="0.3">
      <c r="A16" s="5" t="s">
        <v>8</v>
      </c>
      <c r="B16" s="6"/>
      <c r="C16" s="13">
        <v>108515</v>
      </c>
      <c r="D16" s="14">
        <v>88963</v>
      </c>
      <c r="E16" s="14">
        <v>259060</v>
      </c>
      <c r="F16" s="37">
        <v>298131</v>
      </c>
      <c r="G16" s="37">
        <v>93359</v>
      </c>
      <c r="H16" s="15">
        <v>126698</v>
      </c>
      <c r="I16" s="14">
        <v>96759</v>
      </c>
      <c r="J16" s="162">
        <v>118026</v>
      </c>
      <c r="L16" s="136">
        <f>C16/C46</f>
        <v>9.8886259050122547E-4</v>
      </c>
      <c r="M16" s="21">
        <f>D16/D46</f>
        <v>7.9174123550826881E-4</v>
      </c>
      <c r="N16" s="21">
        <f>E16/E46</f>
        <v>2.2506626970580906E-3</v>
      </c>
      <c r="O16" s="21">
        <f t="shared" ref="O16:P16" si="11">F16/F46</f>
        <v>2.3926849718932889E-3</v>
      </c>
      <c r="P16" s="21">
        <f t="shared" si="11"/>
        <v>8.3337653053903787E-4</v>
      </c>
      <c r="Q16" s="193">
        <f>H16/H46</f>
        <v>1.0819655838479646E-3</v>
      </c>
      <c r="R16" s="194">
        <f>I16/I46</f>
        <v>1.1563659836252773E-3</v>
      </c>
      <c r="S16" s="195">
        <f>J16/J46</f>
        <v>1.3110272603829036E-3</v>
      </c>
      <c r="U16" s="103">
        <f t="shared" si="2"/>
        <v>0.21979350758069016</v>
      </c>
      <c r="V16" s="102">
        <f t="shared" si="3"/>
        <v>1.5466127675762631E-2</v>
      </c>
      <c r="Y16" s="26"/>
    </row>
    <row r="17" spans="1:25" ht="20.100000000000001" customHeight="1" x14ac:dyDescent="0.25">
      <c r="A17" s="24"/>
      <c r="B17" t="s">
        <v>39</v>
      </c>
      <c r="C17" s="10">
        <v>39672</v>
      </c>
      <c r="D17" s="11">
        <v>46278</v>
      </c>
      <c r="E17" s="11">
        <v>123104</v>
      </c>
      <c r="F17" s="36">
        <v>114133</v>
      </c>
      <c r="G17" s="36">
        <v>23134</v>
      </c>
      <c r="H17" s="12">
        <v>3452</v>
      </c>
      <c r="I17" s="11">
        <v>1942</v>
      </c>
      <c r="J17" s="163">
        <v>2111</v>
      </c>
      <c r="L17" s="78">
        <f>C17/C16</f>
        <v>0.36559001059761326</v>
      </c>
      <c r="M17" s="18">
        <f>D17/D16</f>
        <v>0.52019378842889741</v>
      </c>
      <c r="N17" s="18">
        <f>E17/E16</f>
        <v>0.47519493553616921</v>
      </c>
      <c r="O17" s="18">
        <f t="shared" ref="O17:P17" si="12">F17/F16</f>
        <v>0.38282835397862014</v>
      </c>
      <c r="P17" s="18">
        <f t="shared" si="12"/>
        <v>0.24779614177529752</v>
      </c>
      <c r="Q17" s="196">
        <f>H17/H16</f>
        <v>2.7245891805711218E-2</v>
      </c>
      <c r="R17" s="197">
        <f>I17/I16</f>
        <v>2.0070484399384036E-2</v>
      </c>
      <c r="S17" s="198">
        <f>J17/J16</f>
        <v>1.7885889549760222E-2</v>
      </c>
      <c r="U17" s="104">
        <f t="shared" si="2"/>
        <v>8.7023686920700311E-2</v>
      </c>
      <c r="V17" s="109">
        <f t="shared" si="3"/>
        <v>-0.21845948496238138</v>
      </c>
      <c r="Y17" s="2"/>
    </row>
    <row r="18" spans="1:25" ht="20.100000000000001" customHeight="1" thickBot="1" x14ac:dyDescent="0.3">
      <c r="A18" s="205"/>
      <c r="B18" t="s">
        <v>38</v>
      </c>
      <c r="C18" s="10">
        <v>68843</v>
      </c>
      <c r="D18" s="11">
        <v>42685</v>
      </c>
      <c r="E18" s="11">
        <v>135956</v>
      </c>
      <c r="F18" s="36">
        <v>183998</v>
      </c>
      <c r="G18" s="36">
        <v>70225</v>
      </c>
      <c r="H18" s="12">
        <v>123246</v>
      </c>
      <c r="I18" s="11">
        <v>94817</v>
      </c>
      <c r="J18" s="163">
        <v>115915</v>
      </c>
      <c r="L18" s="78">
        <f>C18/C16</f>
        <v>0.6344099894023868</v>
      </c>
      <c r="M18" s="18">
        <f>D18/D16</f>
        <v>0.47980621157110259</v>
      </c>
      <c r="N18" s="18">
        <f>E18/E16</f>
        <v>0.52480506446383079</v>
      </c>
      <c r="O18" s="18">
        <f t="shared" ref="O18:P18" si="13">F18/F16</f>
        <v>0.61717164602137986</v>
      </c>
      <c r="P18" s="18">
        <f t="shared" si="13"/>
        <v>0.75220385822470248</v>
      </c>
      <c r="Q18" s="196">
        <f>H18/H16</f>
        <v>0.97275410819428876</v>
      </c>
      <c r="R18" s="197">
        <f>I18/I16</f>
        <v>0.97992951560061592</v>
      </c>
      <c r="S18" s="198">
        <f>J18/J16</f>
        <v>0.98211411045023977</v>
      </c>
      <c r="U18" s="104">
        <f t="shared" si="2"/>
        <v>0.22251284052437853</v>
      </c>
      <c r="V18" s="107">
        <f t="shared" si="3"/>
        <v>0.21845948496238554</v>
      </c>
      <c r="Y18" s="2"/>
    </row>
    <row r="19" spans="1:25" ht="20.100000000000001" customHeight="1" thickBot="1" x14ac:dyDescent="0.3">
      <c r="A19" s="5" t="s">
        <v>16</v>
      </c>
      <c r="B19" s="6"/>
      <c r="C19" s="13">
        <v>33870</v>
      </c>
      <c r="D19" s="14">
        <v>27242</v>
      </c>
      <c r="E19" s="14">
        <v>23820</v>
      </c>
      <c r="F19" s="37">
        <v>29584</v>
      </c>
      <c r="G19" s="37">
        <v>54417</v>
      </c>
      <c r="H19" s="15">
        <v>32790</v>
      </c>
      <c r="I19" s="14">
        <v>22155</v>
      </c>
      <c r="J19" s="162">
        <v>27545</v>
      </c>
      <c r="L19" s="136">
        <f>C19/C46</f>
        <v>3.0864650914874908E-4</v>
      </c>
      <c r="M19" s="21">
        <f>D19/D46</f>
        <v>2.4244477746609554E-4</v>
      </c>
      <c r="N19" s="21">
        <f>E19/E46</f>
        <v>2.0694350900920139E-4</v>
      </c>
      <c r="O19" s="21">
        <f t="shared" ref="O19:P19" si="14">F19/F46</f>
        <v>2.374298285266915E-4</v>
      </c>
      <c r="P19" s="21">
        <f t="shared" si="14"/>
        <v>4.8575767373625279E-4</v>
      </c>
      <c r="Q19" s="193">
        <f>H19/H46</f>
        <v>2.8001745484833827E-4</v>
      </c>
      <c r="R19" s="194">
        <f>I19/I46</f>
        <v>2.6477421601316694E-4</v>
      </c>
      <c r="S19" s="195">
        <f>J19/J46</f>
        <v>3.0596856529279206E-4</v>
      </c>
      <c r="U19" s="103">
        <f t="shared" si="2"/>
        <v>0.24328593996840442</v>
      </c>
      <c r="V19" s="102">
        <f t="shared" si="3"/>
        <v>4.1194349279625123E-3</v>
      </c>
      <c r="Y19" s="26"/>
    </row>
    <row r="20" spans="1:25" ht="20.100000000000001" customHeight="1" x14ac:dyDescent="0.25">
      <c r="A20" s="24"/>
      <c r="B20" t="s">
        <v>39</v>
      </c>
      <c r="C20" s="10">
        <v>21660</v>
      </c>
      <c r="D20" s="11">
        <v>12633</v>
      </c>
      <c r="E20" s="11">
        <v>10045</v>
      </c>
      <c r="F20" s="36">
        <v>19629</v>
      </c>
      <c r="G20" s="36">
        <v>44990</v>
      </c>
      <c r="H20" s="12">
        <v>21465</v>
      </c>
      <c r="I20" s="11">
        <v>13376</v>
      </c>
      <c r="J20" s="163">
        <v>20654</v>
      </c>
      <c r="L20" s="78">
        <f>C20/C19</f>
        <v>0.63950398582816648</v>
      </c>
      <c r="M20" s="18">
        <f>D20/D19</f>
        <v>0.46373247191836137</v>
      </c>
      <c r="N20" s="18">
        <f>E20/E19</f>
        <v>0.42170445004198154</v>
      </c>
      <c r="O20" s="18">
        <f t="shared" ref="O20:P20" si="15">F20/F19</f>
        <v>0.66350054083288268</v>
      </c>
      <c r="P20" s="18">
        <f t="shared" si="15"/>
        <v>0.82676369516878911</v>
      </c>
      <c r="Q20" s="196">
        <f>H20/H19</f>
        <v>0.65462031107044827</v>
      </c>
      <c r="R20" s="197">
        <f>I20/I19</f>
        <v>0.6037463326562853</v>
      </c>
      <c r="S20" s="198">
        <f>J20/J19</f>
        <v>0.74982755491014708</v>
      </c>
      <c r="U20" s="104">
        <f t="shared" si="2"/>
        <v>0.54410885167464118</v>
      </c>
      <c r="V20" s="109">
        <f t="shared" si="3"/>
        <v>14.608122225386177</v>
      </c>
      <c r="Y20" s="2"/>
    </row>
    <row r="21" spans="1:25" ht="20.100000000000001" customHeight="1" thickBot="1" x14ac:dyDescent="0.3">
      <c r="A21" s="205"/>
      <c r="B21" t="s">
        <v>38</v>
      </c>
      <c r="C21" s="10">
        <v>12210</v>
      </c>
      <c r="D21" s="11">
        <v>14609</v>
      </c>
      <c r="E21" s="11">
        <v>13775</v>
      </c>
      <c r="F21" s="36">
        <v>9955</v>
      </c>
      <c r="G21" s="36">
        <v>9427</v>
      </c>
      <c r="H21" s="12">
        <v>11325</v>
      </c>
      <c r="I21" s="11">
        <v>8779</v>
      </c>
      <c r="J21" s="163">
        <v>6891</v>
      </c>
      <c r="L21" s="78">
        <f>C21/C19</f>
        <v>0.36049601417183347</v>
      </c>
      <c r="M21" s="18">
        <f>D21/D19</f>
        <v>0.53626752808163869</v>
      </c>
      <c r="N21" s="18">
        <f>E21/E19</f>
        <v>0.57829554995801846</v>
      </c>
      <c r="O21" s="18">
        <f t="shared" ref="O21:P21" si="16">F21/F19</f>
        <v>0.33649945916711738</v>
      </c>
      <c r="P21" s="18">
        <f t="shared" si="16"/>
        <v>0.17323630483121083</v>
      </c>
      <c r="Q21" s="196">
        <f>H21/H19</f>
        <v>0.34537968892955168</v>
      </c>
      <c r="R21" s="197">
        <f>I21/I19</f>
        <v>0.39625366734371475</v>
      </c>
      <c r="S21" s="198">
        <f>J21/J19</f>
        <v>0.25017244508985298</v>
      </c>
      <c r="U21" s="104">
        <f t="shared" si="2"/>
        <v>-0.2150586627178494</v>
      </c>
      <c r="V21" s="107">
        <f t="shared" si="3"/>
        <v>-14.608122225386177</v>
      </c>
      <c r="Y21" s="2"/>
    </row>
    <row r="22" spans="1:25" ht="20.100000000000001" customHeight="1" thickBot="1" x14ac:dyDescent="0.3">
      <c r="A22" s="5" t="s">
        <v>21</v>
      </c>
      <c r="B22" s="6"/>
      <c r="C22" s="13">
        <v>1062653</v>
      </c>
      <c r="D22" s="14">
        <v>762668</v>
      </c>
      <c r="E22" s="14">
        <v>1066136</v>
      </c>
      <c r="F22" s="37">
        <v>883932</v>
      </c>
      <c r="G22" s="37">
        <v>522330</v>
      </c>
      <c r="H22" s="15">
        <v>379542</v>
      </c>
      <c r="I22" s="14">
        <v>268975</v>
      </c>
      <c r="J22" s="162">
        <v>251343</v>
      </c>
      <c r="L22" s="136">
        <f>C22/C46</f>
        <v>9.6836179181117709E-3</v>
      </c>
      <c r="M22" s="21">
        <f>D22/D46</f>
        <v>6.7874926048202104E-3</v>
      </c>
      <c r="N22" s="21">
        <f>E22/E46</f>
        <v>9.2623813988679232E-3</v>
      </c>
      <c r="O22" s="21">
        <f t="shared" ref="O22:P22" si="17">F22/F46</f>
        <v>7.0940989450126914E-3</v>
      </c>
      <c r="P22" s="21">
        <f t="shared" si="17"/>
        <v>4.662620242252548E-3</v>
      </c>
      <c r="Q22" s="193">
        <f>H22/H46</f>
        <v>3.2411828254970418E-3</v>
      </c>
      <c r="R22" s="194">
        <f>I22/I46</f>
        <v>3.2145179305863949E-3</v>
      </c>
      <c r="S22" s="195">
        <f>J22/J46</f>
        <v>2.7919062300376198E-3</v>
      </c>
      <c r="U22" s="103">
        <f t="shared" si="2"/>
        <v>-6.5552560646900265E-2</v>
      </c>
      <c r="V22" s="102">
        <f t="shared" si="3"/>
        <v>-4.2261170054877506E-2</v>
      </c>
      <c r="Y22" s="26"/>
    </row>
    <row r="23" spans="1:25" ht="20.100000000000001" customHeight="1" x14ac:dyDescent="0.25">
      <c r="A23" s="24"/>
      <c r="B23" t="s">
        <v>39</v>
      </c>
      <c r="C23" s="10">
        <v>20984</v>
      </c>
      <c r="D23" s="11">
        <v>45120</v>
      </c>
      <c r="E23" s="11">
        <v>98963</v>
      </c>
      <c r="F23" s="36">
        <v>77778</v>
      </c>
      <c r="G23" s="36">
        <v>28035</v>
      </c>
      <c r="H23" s="12">
        <v>27309</v>
      </c>
      <c r="I23" s="11">
        <v>17085</v>
      </c>
      <c r="J23" s="163">
        <v>38082</v>
      </c>
      <c r="L23" s="78">
        <f>C23/C22</f>
        <v>1.9746803519116778E-2</v>
      </c>
      <c r="M23" s="18">
        <f>D23/D22</f>
        <v>5.9160735732979489E-2</v>
      </c>
      <c r="N23" s="18">
        <f>E23/E22</f>
        <v>9.2823992436237027E-2</v>
      </c>
      <c r="O23" s="18">
        <f t="shared" ref="O23:P23" si="18">F23/F22</f>
        <v>8.7990931429114461E-2</v>
      </c>
      <c r="P23" s="18">
        <f t="shared" si="18"/>
        <v>5.367296536672219E-2</v>
      </c>
      <c r="Q23" s="196">
        <f>H23/H22</f>
        <v>7.1952511184532941E-2</v>
      </c>
      <c r="R23" s="197">
        <f>I23/I22</f>
        <v>6.3518914397248813E-2</v>
      </c>
      <c r="S23" s="198">
        <f>J23/J22</f>
        <v>0.15151406643511059</v>
      </c>
      <c r="U23" s="104">
        <f t="shared" si="2"/>
        <v>1.2289727831431081</v>
      </c>
      <c r="V23" s="109">
        <f t="shared" si="3"/>
        <v>8.7995152037861768</v>
      </c>
      <c r="Y23" s="2"/>
    </row>
    <row r="24" spans="1:25" ht="20.100000000000001" customHeight="1" thickBot="1" x14ac:dyDescent="0.3">
      <c r="A24" s="205"/>
      <c r="B24" t="s">
        <v>38</v>
      </c>
      <c r="C24" s="10">
        <v>1041669</v>
      </c>
      <c r="D24" s="11">
        <v>717548</v>
      </c>
      <c r="E24" s="11">
        <v>967173</v>
      </c>
      <c r="F24" s="36">
        <v>806154</v>
      </c>
      <c r="G24" s="36">
        <v>494295</v>
      </c>
      <c r="H24" s="12">
        <v>352233</v>
      </c>
      <c r="I24" s="11">
        <v>251890</v>
      </c>
      <c r="J24" s="163">
        <v>213261</v>
      </c>
      <c r="L24" s="78">
        <f>C24/C22</f>
        <v>0.98025319648088327</v>
      </c>
      <c r="M24" s="18">
        <f>D24/D22</f>
        <v>0.94083926426702047</v>
      </c>
      <c r="N24" s="18">
        <f>E24/E22</f>
        <v>0.90717600756376293</v>
      </c>
      <c r="O24" s="18">
        <f t="shared" ref="O24:P24" si="19">F24/F22</f>
        <v>0.91200906857088559</v>
      </c>
      <c r="P24" s="18">
        <f t="shared" si="19"/>
        <v>0.94632703463327783</v>
      </c>
      <c r="Q24" s="196">
        <f>H24/H22</f>
        <v>0.92804748881546706</v>
      </c>
      <c r="R24" s="197">
        <f>I24/I22</f>
        <v>0.93648108560275123</v>
      </c>
      <c r="S24" s="198">
        <f>J24/J22</f>
        <v>0.84848593356488944</v>
      </c>
      <c r="U24" s="104">
        <f t="shared" si="2"/>
        <v>-0.15335662392314106</v>
      </c>
      <c r="V24" s="107">
        <f t="shared" si="3"/>
        <v>-8.7995152037861786</v>
      </c>
    </row>
    <row r="25" spans="1:25" ht="20.100000000000001" customHeight="1" thickBot="1" x14ac:dyDescent="0.3">
      <c r="A25" s="5" t="s">
        <v>22</v>
      </c>
      <c r="B25" s="6"/>
      <c r="C25" s="13">
        <v>6243657</v>
      </c>
      <c r="D25" s="14">
        <v>5984241</v>
      </c>
      <c r="E25" s="14">
        <v>6482985</v>
      </c>
      <c r="F25" s="37">
        <v>6587282</v>
      </c>
      <c r="G25" s="37">
        <v>5490782</v>
      </c>
      <c r="H25" s="15">
        <v>5391988</v>
      </c>
      <c r="I25" s="14">
        <v>3767907</v>
      </c>
      <c r="J25" s="162">
        <v>4434571</v>
      </c>
      <c r="L25" s="136">
        <f>C25/C46</f>
        <v>5.6896455192564255E-2</v>
      </c>
      <c r="M25" s="21">
        <f>D25/D46</f>
        <v>5.3257762923004374E-2</v>
      </c>
      <c r="N25" s="21">
        <f>E25/E46</f>
        <v>5.6322907840219039E-2</v>
      </c>
      <c r="O25" s="21">
        <f t="shared" ref="O25:P25" si="20">F25/F46</f>
        <v>5.2866996880643641E-2</v>
      </c>
      <c r="P25" s="21">
        <f t="shared" si="20"/>
        <v>4.9013901746014839E-2</v>
      </c>
      <c r="Q25" s="193">
        <f>H25/H46</f>
        <v>4.6046073691149186E-2</v>
      </c>
      <c r="R25" s="194">
        <f>I25/I46</f>
        <v>4.5030224415956839E-2</v>
      </c>
      <c r="S25" s="195">
        <f>J25/J46</f>
        <v>4.9259006228318108E-2</v>
      </c>
      <c r="U25" s="103">
        <f t="shared" si="2"/>
        <v>0.17693218012015691</v>
      </c>
      <c r="V25" s="102">
        <f t="shared" si="3"/>
        <v>0.42287818123612697</v>
      </c>
      <c r="Y25" s="1"/>
    </row>
    <row r="26" spans="1:25" ht="20.100000000000001" customHeight="1" x14ac:dyDescent="0.25">
      <c r="A26" s="24"/>
      <c r="B26" t="s">
        <v>39</v>
      </c>
      <c r="C26" s="10">
        <v>2635220</v>
      </c>
      <c r="D26" s="11">
        <v>1598559</v>
      </c>
      <c r="E26" s="11">
        <v>1978945</v>
      </c>
      <c r="F26" s="36">
        <v>2189491</v>
      </c>
      <c r="G26" s="36">
        <v>1189901</v>
      </c>
      <c r="H26" s="12">
        <v>1048831</v>
      </c>
      <c r="I26" s="11">
        <v>656950</v>
      </c>
      <c r="J26" s="163">
        <v>1375895</v>
      </c>
      <c r="L26" s="78">
        <f>C26/C25</f>
        <v>0.42206354384938188</v>
      </c>
      <c r="M26" s="18">
        <f>D26/D25</f>
        <v>0.26712811198613157</v>
      </c>
      <c r="N26" s="18">
        <f>E26/E25</f>
        <v>0.30525213308375693</v>
      </c>
      <c r="O26" s="18">
        <f t="shared" ref="O26:P26" si="21">F26/F25</f>
        <v>0.33238154978031909</v>
      </c>
      <c r="P26" s="18">
        <f t="shared" si="21"/>
        <v>0.21670884038011343</v>
      </c>
      <c r="Q26" s="196">
        <f>H26/H25</f>
        <v>0.19451656791521049</v>
      </c>
      <c r="R26" s="197">
        <f>I26/I25</f>
        <v>0.17435409101126964</v>
      </c>
      <c r="S26" s="198">
        <f>J26/J25</f>
        <v>0.31026563787117173</v>
      </c>
      <c r="U26" s="104">
        <f t="shared" si="2"/>
        <v>1.0943679123220946</v>
      </c>
      <c r="V26" s="109">
        <f t="shared" si="3"/>
        <v>13.591154685990208</v>
      </c>
    </row>
    <row r="27" spans="1:25" ht="20.100000000000001" customHeight="1" thickBot="1" x14ac:dyDescent="0.3">
      <c r="A27" s="205"/>
      <c r="B27" t="s">
        <v>38</v>
      </c>
      <c r="C27" s="10">
        <v>3608437</v>
      </c>
      <c r="D27" s="11">
        <v>4385682</v>
      </c>
      <c r="E27" s="11">
        <v>4504040</v>
      </c>
      <c r="F27" s="36">
        <v>4397791</v>
      </c>
      <c r="G27" s="36">
        <v>4300881</v>
      </c>
      <c r="H27" s="12">
        <v>4343157</v>
      </c>
      <c r="I27" s="11">
        <v>3110957</v>
      </c>
      <c r="J27" s="163">
        <v>3058676</v>
      </c>
      <c r="L27" s="78">
        <f>C27/C25</f>
        <v>0.57793645615061817</v>
      </c>
      <c r="M27" s="18">
        <f>D27/D25</f>
        <v>0.73287188801386838</v>
      </c>
      <c r="N27" s="18">
        <f>E27/E25</f>
        <v>0.69474786691624302</v>
      </c>
      <c r="O27" s="18">
        <f t="shared" ref="O27:P27" si="22">F27/F25</f>
        <v>0.66761845021968091</v>
      </c>
      <c r="P27" s="18">
        <f t="shared" si="22"/>
        <v>0.7832911596198866</v>
      </c>
      <c r="Q27" s="196">
        <f>H27/H25</f>
        <v>0.80548343208478945</v>
      </c>
      <c r="R27" s="197">
        <f>I27/I25</f>
        <v>0.82564590898873036</v>
      </c>
      <c r="S27" s="198">
        <f>J27/J25</f>
        <v>0.68973436212882822</v>
      </c>
      <c r="U27" s="104">
        <f t="shared" si="2"/>
        <v>-1.6805439612312224E-2</v>
      </c>
      <c r="V27" s="107">
        <f t="shared" si="3"/>
        <v>-13.591154685990215</v>
      </c>
    </row>
    <row r="28" spans="1:25" ht="20.100000000000001" customHeight="1" thickBot="1" x14ac:dyDescent="0.3">
      <c r="A28" s="5" t="s">
        <v>14</v>
      </c>
      <c r="B28" s="6"/>
      <c r="C28" s="13">
        <v>372565</v>
      </c>
      <c r="D28" s="14">
        <v>415358</v>
      </c>
      <c r="E28" s="14">
        <v>770569</v>
      </c>
      <c r="F28" s="37">
        <v>903667</v>
      </c>
      <c r="G28" s="37">
        <v>848359</v>
      </c>
      <c r="H28" s="15">
        <v>1002209</v>
      </c>
      <c r="I28" s="14">
        <v>674194</v>
      </c>
      <c r="J28" s="162">
        <v>916707</v>
      </c>
      <c r="L28" s="136">
        <f>C28/C46</f>
        <v>3.3950660372306972E-3</v>
      </c>
      <c r="M28" s="21">
        <f>D28/D46</f>
        <v>3.6965486336819073E-3</v>
      </c>
      <c r="N28" s="21">
        <f>E28/E46</f>
        <v>6.6945530140097107E-3</v>
      </c>
      <c r="O28" s="21">
        <f t="shared" ref="O28:P28" si="23">F28/F46</f>
        <v>7.2524844799631465E-3</v>
      </c>
      <c r="P28" s="21">
        <f t="shared" si="23"/>
        <v>7.5729440125919048E-3</v>
      </c>
      <c r="Q28" s="193">
        <f>H28/H46</f>
        <v>8.5585853432783854E-3</v>
      </c>
      <c r="R28" s="194">
        <f>I28/I46</f>
        <v>8.0572867429826705E-3</v>
      </c>
      <c r="S28" s="195">
        <f>J28/J46</f>
        <v>1.0182738267702289E-2</v>
      </c>
      <c r="U28" s="103">
        <f t="shared" si="2"/>
        <v>0.35970803655920996</v>
      </c>
      <c r="V28" s="102">
        <f t="shared" si="3"/>
        <v>0.21254515247196187</v>
      </c>
      <c r="Y28" s="1"/>
    </row>
    <row r="29" spans="1:25" ht="20.100000000000001" customHeight="1" x14ac:dyDescent="0.25">
      <c r="A29" s="24"/>
      <c r="B29" t="s">
        <v>39</v>
      </c>
      <c r="C29" s="10">
        <v>116567</v>
      </c>
      <c r="D29" s="11">
        <v>165876</v>
      </c>
      <c r="E29" s="11">
        <v>524149</v>
      </c>
      <c r="F29" s="36">
        <v>593143</v>
      </c>
      <c r="G29" s="36">
        <v>450570</v>
      </c>
      <c r="H29" s="12">
        <v>393510</v>
      </c>
      <c r="I29" s="11">
        <v>261045</v>
      </c>
      <c r="J29" s="163">
        <v>416496</v>
      </c>
      <c r="L29" s="78">
        <f>C29/C28</f>
        <v>0.31287694764671936</v>
      </c>
      <c r="M29" s="18">
        <f>D29/D28</f>
        <v>0.39935669952185826</v>
      </c>
      <c r="N29" s="18">
        <f>E29/E28</f>
        <v>0.68021033807485121</v>
      </c>
      <c r="O29" s="18">
        <f t="shared" ref="O29:P29" si="24">F29/F28</f>
        <v>0.65637342074016203</v>
      </c>
      <c r="P29" s="18">
        <f t="shared" si="24"/>
        <v>0.53110770322469614</v>
      </c>
      <c r="Q29" s="196">
        <f>H29/H28</f>
        <v>0.39264265238089063</v>
      </c>
      <c r="R29" s="197">
        <f>I29/I28</f>
        <v>0.38719567364883106</v>
      </c>
      <c r="S29" s="198">
        <f>J29/J28</f>
        <v>0.45433928179887356</v>
      </c>
      <c r="U29" s="104">
        <f t="shared" si="2"/>
        <v>0.59549502959259892</v>
      </c>
      <c r="V29" s="109">
        <f t="shared" si="3"/>
        <v>6.71436081500425</v>
      </c>
    </row>
    <row r="30" spans="1:25" ht="20.100000000000001" customHeight="1" thickBot="1" x14ac:dyDescent="0.3">
      <c r="A30" s="205"/>
      <c r="B30" t="s">
        <v>38</v>
      </c>
      <c r="C30" s="10">
        <v>255998</v>
      </c>
      <c r="D30" s="11">
        <v>249482</v>
      </c>
      <c r="E30" s="11">
        <v>246420</v>
      </c>
      <c r="F30" s="36">
        <v>310524</v>
      </c>
      <c r="G30" s="36">
        <v>397789</v>
      </c>
      <c r="H30" s="12">
        <v>608699</v>
      </c>
      <c r="I30" s="11">
        <v>413149</v>
      </c>
      <c r="J30" s="163">
        <v>500211</v>
      </c>
      <c r="L30" s="78">
        <f>C30/C28</f>
        <v>0.68712305235328064</v>
      </c>
      <c r="M30" s="18">
        <f>D30/D28</f>
        <v>0.60064330047814174</v>
      </c>
      <c r="N30" s="18">
        <f>E30/E28</f>
        <v>0.31978966192514879</v>
      </c>
      <c r="O30" s="18">
        <f t="shared" ref="O30:P30" si="25">F30/F28</f>
        <v>0.34362657925983797</v>
      </c>
      <c r="P30" s="18">
        <f t="shared" si="25"/>
        <v>0.46889229677530386</v>
      </c>
      <c r="Q30" s="196">
        <f>H30/H28</f>
        <v>0.60735734761910942</v>
      </c>
      <c r="R30" s="197">
        <f>I30/I28</f>
        <v>0.61280432635116899</v>
      </c>
      <c r="S30" s="198">
        <f>J30/J28</f>
        <v>0.54566071820112638</v>
      </c>
      <c r="U30" s="104">
        <f t="shared" si="2"/>
        <v>0.21072784879063</v>
      </c>
      <c r="V30" s="107">
        <f t="shared" si="3"/>
        <v>-6.7143608150042606</v>
      </c>
    </row>
    <row r="31" spans="1:25" ht="20.100000000000001" customHeight="1" thickBot="1" x14ac:dyDescent="0.3">
      <c r="A31" s="5" t="s">
        <v>9</v>
      </c>
      <c r="B31" s="6"/>
      <c r="C31" s="13">
        <v>3895621</v>
      </c>
      <c r="D31" s="14">
        <v>4806982</v>
      </c>
      <c r="E31" s="14">
        <v>5482162</v>
      </c>
      <c r="F31" s="37">
        <v>5290110</v>
      </c>
      <c r="G31" s="37">
        <v>4588314</v>
      </c>
      <c r="H31" s="15">
        <v>5116671</v>
      </c>
      <c r="I31" s="14">
        <v>3587853</v>
      </c>
      <c r="J31" s="162">
        <v>3851243</v>
      </c>
      <c r="L31" s="136">
        <f>C31/C46</f>
        <v>3.5499551893019163E-2</v>
      </c>
      <c r="M31" s="21">
        <f>D31/D46</f>
        <v>4.2780547730472317E-2</v>
      </c>
      <c r="N31" s="21">
        <f>E31/E46</f>
        <v>4.7627953032615515E-2</v>
      </c>
      <c r="O31" s="21">
        <f t="shared" ref="O31:P31" si="26">F31/F46</f>
        <v>4.2456392312984585E-2</v>
      </c>
      <c r="P31" s="21">
        <f t="shared" si="26"/>
        <v>4.0957949446156182E-2</v>
      </c>
      <c r="Q31" s="193">
        <f>H31/H46</f>
        <v>4.3694943297233967E-2</v>
      </c>
      <c r="R31" s="194">
        <f>I31/I46</f>
        <v>4.2878400597855519E-2</v>
      </c>
      <c r="S31" s="195">
        <f>J31/J46</f>
        <v>4.2779426222686823E-2</v>
      </c>
      <c r="U31" s="103">
        <f t="shared" si="2"/>
        <v>7.3411591835005507E-2</v>
      </c>
      <c r="V31" s="102">
        <f t="shared" si="3"/>
        <v>-9.8974375168696394E-3</v>
      </c>
      <c r="Y31" s="1"/>
    </row>
    <row r="32" spans="1:25" ht="20.100000000000001" customHeight="1" x14ac:dyDescent="0.25">
      <c r="A32" s="24"/>
      <c r="B32" t="s">
        <v>39</v>
      </c>
      <c r="C32" s="10">
        <v>911333</v>
      </c>
      <c r="D32" s="11">
        <v>970213</v>
      </c>
      <c r="E32" s="11">
        <v>1020274</v>
      </c>
      <c r="F32" s="36">
        <v>871643</v>
      </c>
      <c r="G32" s="36">
        <v>283746</v>
      </c>
      <c r="H32" s="12">
        <v>664508</v>
      </c>
      <c r="I32" s="11">
        <v>376227</v>
      </c>
      <c r="J32" s="163">
        <v>989173</v>
      </c>
      <c r="L32" s="78">
        <f>C32/C31</f>
        <v>0.2339377983638552</v>
      </c>
      <c r="M32" s="18">
        <f>D32/D31</f>
        <v>0.20183412378078386</v>
      </c>
      <c r="N32" s="18">
        <f>E32/E31</f>
        <v>0.1861079625155185</v>
      </c>
      <c r="O32" s="18">
        <f t="shared" ref="O32:P32" si="27">F32/F31</f>
        <v>0.16476840746222668</v>
      </c>
      <c r="P32" s="18">
        <f t="shared" si="27"/>
        <v>6.1841016111800547E-2</v>
      </c>
      <c r="Q32" s="196">
        <f>H32/H31</f>
        <v>0.12987116036970131</v>
      </c>
      <c r="R32" s="197">
        <f>I32/I31</f>
        <v>0.10486131956911278</v>
      </c>
      <c r="S32" s="198">
        <f>J32/J31</f>
        <v>0.2568451276639776</v>
      </c>
      <c r="U32" s="104">
        <f t="shared" si="2"/>
        <v>1.6291919506042893</v>
      </c>
      <c r="V32" s="109">
        <f t="shared" si="3"/>
        <v>15.198380809486483</v>
      </c>
    </row>
    <row r="33" spans="1:25" ht="20.100000000000001" customHeight="1" thickBot="1" x14ac:dyDescent="0.3">
      <c r="A33" s="205"/>
      <c r="B33" t="s">
        <v>38</v>
      </c>
      <c r="C33" s="10">
        <v>2984288</v>
      </c>
      <c r="D33" s="11">
        <v>3836769</v>
      </c>
      <c r="E33" s="11">
        <v>4461888</v>
      </c>
      <c r="F33" s="36">
        <v>4418467</v>
      </c>
      <c r="G33" s="36">
        <v>4304568</v>
      </c>
      <c r="H33" s="12">
        <v>4452163</v>
      </c>
      <c r="I33" s="11">
        <v>3211626</v>
      </c>
      <c r="J33" s="163">
        <v>2862070</v>
      </c>
      <c r="L33" s="78">
        <f>C33/C31</f>
        <v>0.7660622016361448</v>
      </c>
      <c r="M33" s="18">
        <f>D33/D31</f>
        <v>0.79816587621921609</v>
      </c>
      <c r="N33" s="18">
        <f>E33/E31</f>
        <v>0.81389203748448147</v>
      </c>
      <c r="O33" s="18">
        <f t="shared" ref="O33:P33" si="28">F33/F31</f>
        <v>0.83523159253777335</v>
      </c>
      <c r="P33" s="18">
        <f t="shared" si="28"/>
        <v>0.9381589838881994</v>
      </c>
      <c r="Q33" s="196">
        <f>H33/H31</f>
        <v>0.87012883963029863</v>
      </c>
      <c r="R33" s="197">
        <f>I33/I31</f>
        <v>0.89513868043088718</v>
      </c>
      <c r="S33" s="198">
        <f>J33/J31</f>
        <v>0.7431548723360224</v>
      </c>
      <c r="U33" s="104">
        <f t="shared" si="2"/>
        <v>-0.1088408177041785</v>
      </c>
      <c r="V33" s="107">
        <f t="shared" si="3"/>
        <v>-15.198380809486478</v>
      </c>
    </row>
    <row r="34" spans="1:25" ht="20.100000000000001" customHeight="1" thickBot="1" x14ac:dyDescent="0.3">
      <c r="A34" s="5" t="s">
        <v>12</v>
      </c>
      <c r="B34" s="6"/>
      <c r="C34" s="13">
        <v>4845416</v>
      </c>
      <c r="D34" s="14">
        <v>5201550</v>
      </c>
      <c r="E34" s="14">
        <v>5167240</v>
      </c>
      <c r="F34" s="37">
        <v>10234145</v>
      </c>
      <c r="G34" s="37">
        <v>8944119</v>
      </c>
      <c r="H34" s="15">
        <v>8762815</v>
      </c>
      <c r="I34" s="14">
        <v>6209851</v>
      </c>
      <c r="J34" s="162">
        <v>7004945</v>
      </c>
      <c r="L34" s="136">
        <f>C34/C46</f>
        <v>4.4154730846575001E-2</v>
      </c>
      <c r="M34" s="21">
        <f>D34/D46</f>
        <v>4.6292072249789637E-2</v>
      </c>
      <c r="N34" s="21">
        <f>E34/E46</f>
        <v>4.4891972186931396E-2</v>
      </c>
      <c r="O34" s="21">
        <f t="shared" ref="O34:P34" si="29">F34/F46</f>
        <v>8.213531951282102E-2</v>
      </c>
      <c r="P34" s="21">
        <f t="shared" si="29"/>
        <v>7.9840388831802916E-2</v>
      </c>
      <c r="Q34" s="193">
        <f>H34/H46</f>
        <v>7.4831996145374849E-2</v>
      </c>
      <c r="R34" s="194">
        <f>I34/I46</f>
        <v>7.4213876329658354E-2</v>
      </c>
      <c r="S34" s="195">
        <f>J34/J46</f>
        <v>7.7810599804135683E-2</v>
      </c>
      <c r="U34" s="103">
        <f t="shared" si="2"/>
        <v>0.1280375326235686</v>
      </c>
      <c r="V34" s="102">
        <f t="shared" si="3"/>
        <v>0.35967234744773285</v>
      </c>
      <c r="Y34" s="1"/>
    </row>
    <row r="35" spans="1:25" ht="20.100000000000001" customHeight="1" x14ac:dyDescent="0.25">
      <c r="A35" s="24"/>
      <c r="B35" t="s">
        <v>39</v>
      </c>
      <c r="C35" s="10">
        <v>1445066</v>
      </c>
      <c r="D35" s="11">
        <v>1634472</v>
      </c>
      <c r="E35" s="11">
        <v>1559489</v>
      </c>
      <c r="F35" s="36">
        <v>3756785</v>
      </c>
      <c r="G35" s="36">
        <v>2133360</v>
      </c>
      <c r="H35" s="12">
        <v>1951781</v>
      </c>
      <c r="I35" s="11">
        <v>1189684</v>
      </c>
      <c r="J35" s="163">
        <v>2519723</v>
      </c>
      <c r="L35" s="78">
        <f>C35/C34</f>
        <v>0.2982336294757767</v>
      </c>
      <c r="M35" s="18">
        <f>D35/D34</f>
        <v>0.31422787438359717</v>
      </c>
      <c r="N35" s="18">
        <f>E35/E34</f>
        <v>0.30180309023772844</v>
      </c>
      <c r="O35" s="18">
        <f t="shared" ref="O35:P35" si="30">F35/F34</f>
        <v>0.36708342514201237</v>
      </c>
      <c r="P35" s="18">
        <f t="shared" si="30"/>
        <v>0.23852097674460726</v>
      </c>
      <c r="Q35" s="196">
        <f>H35/H34</f>
        <v>0.22273447516580003</v>
      </c>
      <c r="R35" s="197">
        <f>I35/I34</f>
        <v>0.19158012003830688</v>
      </c>
      <c r="S35" s="198">
        <f>J35/J34</f>
        <v>0.35970632174842199</v>
      </c>
      <c r="U35" s="104">
        <f t="shared" si="2"/>
        <v>1.1179767064195199</v>
      </c>
      <c r="V35" s="109">
        <f t="shared" si="3"/>
        <v>16.81262017101151</v>
      </c>
    </row>
    <row r="36" spans="1:25" ht="20.100000000000001" customHeight="1" thickBot="1" x14ac:dyDescent="0.3">
      <c r="A36" s="205"/>
      <c r="B36" t="s">
        <v>38</v>
      </c>
      <c r="C36" s="10">
        <v>3400350</v>
      </c>
      <c r="D36" s="11">
        <v>3567078</v>
      </c>
      <c r="E36" s="11">
        <v>3607751</v>
      </c>
      <c r="F36" s="36">
        <v>6477360</v>
      </c>
      <c r="G36" s="36">
        <v>6810759</v>
      </c>
      <c r="H36" s="12">
        <v>6811034</v>
      </c>
      <c r="I36" s="11">
        <v>5020167</v>
      </c>
      <c r="J36" s="163">
        <v>4485222</v>
      </c>
      <c r="L36" s="78">
        <f>C36/C34</f>
        <v>0.7017663705242233</v>
      </c>
      <c r="M36" s="18">
        <f>D36/D34</f>
        <v>0.68577212561640277</v>
      </c>
      <c r="N36" s="18">
        <f>E36/E34</f>
        <v>0.69819690976227156</v>
      </c>
      <c r="O36" s="18">
        <f t="shared" ref="O36:P36" si="31">F36/F34</f>
        <v>0.63291657485798769</v>
      </c>
      <c r="P36" s="18">
        <f t="shared" si="31"/>
        <v>0.76147902325539274</v>
      </c>
      <c r="Q36" s="196">
        <f>H36/H34</f>
        <v>0.77726552483419997</v>
      </c>
      <c r="R36" s="197">
        <f>I36/I34</f>
        <v>0.80841987996169318</v>
      </c>
      <c r="S36" s="198">
        <f>J36/J34</f>
        <v>0.64029367825157801</v>
      </c>
      <c r="U36" s="104">
        <f t="shared" si="2"/>
        <v>-0.10655920410615823</v>
      </c>
      <c r="V36" s="107">
        <f t="shared" si="3"/>
        <v>-16.812620171011517</v>
      </c>
    </row>
    <row r="37" spans="1:25" ht="20.100000000000001" customHeight="1" thickBot="1" x14ac:dyDescent="0.3">
      <c r="A37" s="5" t="s">
        <v>11</v>
      </c>
      <c r="B37" s="6"/>
      <c r="C37" s="13">
        <v>14042265</v>
      </c>
      <c r="D37" s="14">
        <v>14810295</v>
      </c>
      <c r="E37" s="14">
        <v>17624800</v>
      </c>
      <c r="F37" s="37">
        <v>20081558</v>
      </c>
      <c r="G37" s="37">
        <v>20610207</v>
      </c>
      <c r="H37" s="15">
        <v>21910200</v>
      </c>
      <c r="I37" s="14">
        <v>16282114</v>
      </c>
      <c r="J37" s="162">
        <v>15470686</v>
      </c>
      <c r="L37" s="136">
        <f>C37/C46</f>
        <v>0.12796268298764862</v>
      </c>
      <c r="M37" s="21">
        <f>D37/D46</f>
        <v>0.13180672033926391</v>
      </c>
      <c r="N37" s="21">
        <f>E37/E46</f>
        <v>0.15312082105732044</v>
      </c>
      <c r="O37" s="21">
        <f t="shared" ref="O37:P37" si="32">F37/F46</f>
        <v>0.16116687643620908</v>
      </c>
      <c r="P37" s="21">
        <f t="shared" si="32"/>
        <v>0.18397865019281903</v>
      </c>
      <c r="Q37" s="193">
        <f>H37/H46</f>
        <v>0.18710699723141389</v>
      </c>
      <c r="R37" s="194">
        <f>I37/I46</f>
        <v>0.1945874055241259</v>
      </c>
      <c r="S37" s="195">
        <f>J37/J46</f>
        <v>0.17184765291396931</v>
      </c>
      <c r="U37" s="103">
        <f t="shared" si="2"/>
        <v>-4.9835543468127047E-2</v>
      </c>
      <c r="V37" s="102">
        <f t="shared" si="3"/>
        <v>-2.2739752610156594</v>
      </c>
      <c r="Y37" s="1"/>
    </row>
    <row r="38" spans="1:25" ht="20.100000000000001" customHeight="1" x14ac:dyDescent="0.25">
      <c r="A38" s="24"/>
      <c r="B38" t="s">
        <v>39</v>
      </c>
      <c r="C38" s="10">
        <v>1651293</v>
      </c>
      <c r="D38" s="11">
        <v>1613259</v>
      </c>
      <c r="E38" s="11">
        <v>1717556</v>
      </c>
      <c r="F38" s="36">
        <v>2470653</v>
      </c>
      <c r="G38" s="36">
        <v>1398091</v>
      </c>
      <c r="H38" s="12">
        <v>1289596</v>
      </c>
      <c r="I38" s="11">
        <v>831355</v>
      </c>
      <c r="J38" s="163">
        <v>1729028</v>
      </c>
      <c r="L38" s="78">
        <f>C38/C37</f>
        <v>0.11759449063238729</v>
      </c>
      <c r="M38" s="18">
        <f>D38/D37</f>
        <v>0.10892821513683557</v>
      </c>
      <c r="N38" s="18">
        <f>E38/E37</f>
        <v>9.7451091643593113E-2</v>
      </c>
      <c r="O38" s="18">
        <f t="shared" ref="O38:P38" si="33">F38/F37</f>
        <v>0.12303094212112427</v>
      </c>
      <c r="P38" s="18">
        <f t="shared" si="33"/>
        <v>6.7834883948521232E-2</v>
      </c>
      <c r="Q38" s="196">
        <f>H38/H37</f>
        <v>5.8858248669569423E-2</v>
      </c>
      <c r="R38" s="197">
        <f>I38/I37</f>
        <v>5.1059401745989497E-2</v>
      </c>
      <c r="S38" s="380">
        <f>J38/J37</f>
        <v>0.1117615598946291</v>
      </c>
      <c r="U38" s="104">
        <f t="shared" si="2"/>
        <v>1.0797709762977308</v>
      </c>
      <c r="V38" s="109">
        <f t="shared" si="3"/>
        <v>6.0702158148639604</v>
      </c>
    </row>
    <row r="39" spans="1:25" ht="20.100000000000001" customHeight="1" thickBot="1" x14ac:dyDescent="0.3">
      <c r="A39" s="205"/>
      <c r="B39" t="s">
        <v>38</v>
      </c>
      <c r="C39" s="10">
        <v>12390972</v>
      </c>
      <c r="D39" s="11">
        <v>13197036</v>
      </c>
      <c r="E39" s="11">
        <v>15907244</v>
      </c>
      <c r="F39" s="36">
        <v>17610905</v>
      </c>
      <c r="G39" s="36">
        <v>19212116</v>
      </c>
      <c r="H39" s="12">
        <v>20620604</v>
      </c>
      <c r="I39" s="11">
        <v>15450759</v>
      </c>
      <c r="J39" s="163">
        <v>13741658</v>
      </c>
      <c r="L39" s="78">
        <f>C39/C37</f>
        <v>0.88240550936761275</v>
      </c>
      <c r="M39" s="18">
        <f>D39/D37</f>
        <v>0.89107178486316441</v>
      </c>
      <c r="N39" s="18">
        <f>E39/E37</f>
        <v>0.90254890835640689</v>
      </c>
      <c r="O39" s="18">
        <f t="shared" ref="O39:P39" si="34">F39/F37</f>
        <v>0.87696905787887569</v>
      </c>
      <c r="P39" s="18">
        <f t="shared" si="34"/>
        <v>0.93216511605147878</v>
      </c>
      <c r="Q39" s="196">
        <f>H39/H37</f>
        <v>0.94114175133043054</v>
      </c>
      <c r="R39" s="197">
        <f>I39/I37</f>
        <v>0.94894059825401056</v>
      </c>
      <c r="S39" s="198">
        <f>J39/J37</f>
        <v>0.8882384401053709</v>
      </c>
      <c r="U39" s="104">
        <f t="shared" si="2"/>
        <v>-0.11061598980347827</v>
      </c>
      <c r="V39" s="107">
        <f t="shared" si="3"/>
        <v>-6.0702158148639658</v>
      </c>
    </row>
    <row r="40" spans="1:25" ht="20.100000000000001" customHeight="1" thickBot="1" x14ac:dyDescent="0.3">
      <c r="A40" s="5" t="s">
        <v>6</v>
      </c>
      <c r="B40" s="6"/>
      <c r="C40" s="13">
        <v>47928070</v>
      </c>
      <c r="D40" s="14">
        <v>45576684</v>
      </c>
      <c r="E40" s="14">
        <v>43835850</v>
      </c>
      <c r="F40" s="37">
        <v>45113271</v>
      </c>
      <c r="G40" s="37">
        <v>38329379</v>
      </c>
      <c r="H40" s="15">
        <v>39758465</v>
      </c>
      <c r="I40" s="14">
        <v>27695806</v>
      </c>
      <c r="J40" s="162">
        <v>29757029</v>
      </c>
      <c r="L40" s="136">
        <f>C40/C46</f>
        <v>0.43675321806131939</v>
      </c>
      <c r="M40" s="21">
        <f>D40/D46</f>
        <v>0.40561739262985674</v>
      </c>
      <c r="N40" s="21">
        <f>E40/E46</f>
        <v>0.38083730560037787</v>
      </c>
      <c r="O40" s="21">
        <f t="shared" ref="O40:P40" si="35">F40/F46</f>
        <v>0.36206179684316403</v>
      </c>
      <c r="P40" s="21">
        <f t="shared" si="35"/>
        <v>0.34215024677573513</v>
      </c>
      <c r="Q40" s="193">
        <f>H40/H46</f>
        <v>0.33952620243905879</v>
      </c>
      <c r="R40" s="194">
        <f>I40/I46</f>
        <v>0.33099234125492055</v>
      </c>
      <c r="S40" s="195">
        <f>J40/J46</f>
        <v>0.33053967945202423</v>
      </c>
      <c r="U40" s="103">
        <f t="shared" si="2"/>
        <v>7.4423651003332411E-2</v>
      </c>
      <c r="V40" s="102">
        <f t="shared" si="3"/>
        <v>-4.5266180289632585E-2</v>
      </c>
      <c r="Y40" s="1"/>
    </row>
    <row r="41" spans="1:25" ht="20.100000000000001" customHeight="1" x14ac:dyDescent="0.25">
      <c r="A41" s="24"/>
      <c r="B41" t="s">
        <v>39</v>
      </c>
      <c r="C41" s="10">
        <v>9967668</v>
      </c>
      <c r="D41" s="11">
        <v>10737419</v>
      </c>
      <c r="E41" s="11">
        <v>11617205</v>
      </c>
      <c r="F41" s="36">
        <v>12516191</v>
      </c>
      <c r="G41" s="36">
        <v>6007548</v>
      </c>
      <c r="H41" s="12">
        <v>5585205</v>
      </c>
      <c r="I41" s="11">
        <v>3431014</v>
      </c>
      <c r="J41" s="191">
        <v>6876375</v>
      </c>
      <c r="L41" s="78">
        <f>C41/C40</f>
        <v>0.20797140381409057</v>
      </c>
      <c r="M41" s="18">
        <f>D41/D40</f>
        <v>0.23559017588905765</v>
      </c>
      <c r="N41" s="18">
        <f>E41/E40</f>
        <v>0.2650160770237146</v>
      </c>
      <c r="O41" s="18">
        <f t="shared" ref="O41:P41" si="36">F41/F40</f>
        <v>0.27743922625340112</v>
      </c>
      <c r="P41" s="18">
        <f t="shared" si="36"/>
        <v>0.1567348116962709</v>
      </c>
      <c r="Q41" s="196">
        <f>H41/H40</f>
        <v>0.14047838617512018</v>
      </c>
      <c r="R41" s="197">
        <f>I41/I40</f>
        <v>0.12388207803015373</v>
      </c>
      <c r="S41" s="198">
        <f>J41/J40</f>
        <v>0.23108405748436781</v>
      </c>
      <c r="U41" s="104">
        <f t="shared" si="2"/>
        <v>1.004181562651741</v>
      </c>
      <c r="V41" s="109">
        <f t="shared" si="3"/>
        <v>10.720197945421408</v>
      </c>
    </row>
    <row r="42" spans="1:25" ht="20.100000000000001" customHeight="1" thickBot="1" x14ac:dyDescent="0.3">
      <c r="A42" s="205"/>
      <c r="B42" t="s">
        <v>38</v>
      </c>
      <c r="C42" s="10">
        <v>37960402</v>
      </c>
      <c r="D42" s="11">
        <v>34839265</v>
      </c>
      <c r="E42" s="11">
        <v>32218645</v>
      </c>
      <c r="F42" s="36">
        <v>32597080</v>
      </c>
      <c r="G42" s="36">
        <v>32321831</v>
      </c>
      <c r="H42" s="12">
        <v>34173260</v>
      </c>
      <c r="I42" s="11">
        <v>24264792</v>
      </c>
      <c r="J42" s="163">
        <v>22880654</v>
      </c>
      <c r="L42" s="78">
        <f>C42/C40</f>
        <v>0.79202859618590937</v>
      </c>
      <c r="M42" s="18">
        <f>D42/D40</f>
        <v>0.76440982411094238</v>
      </c>
      <c r="N42" s="18">
        <f>E42/E40</f>
        <v>0.73498392297628534</v>
      </c>
      <c r="O42" s="18">
        <f t="shared" ref="O42:P42" si="37">F42/F40</f>
        <v>0.72256077374659888</v>
      </c>
      <c r="P42" s="18">
        <f t="shared" si="37"/>
        <v>0.8432651883037291</v>
      </c>
      <c r="Q42" s="196">
        <f>H42/H40</f>
        <v>0.85952161382487979</v>
      </c>
      <c r="R42" s="197">
        <f>I42/I40</f>
        <v>0.87611792196984628</v>
      </c>
      <c r="S42" s="198">
        <f>J42/J40</f>
        <v>0.76891594251563222</v>
      </c>
      <c r="U42" s="104">
        <f t="shared" si="2"/>
        <v>-5.7043060579295299E-2</v>
      </c>
      <c r="V42" s="107">
        <f t="shared" si="3"/>
        <v>-10.720197945421406</v>
      </c>
    </row>
    <row r="43" spans="1:25" ht="20.100000000000001" customHeight="1" thickBot="1" x14ac:dyDescent="0.3">
      <c r="A43" s="5" t="s">
        <v>7</v>
      </c>
      <c r="B43" s="6"/>
      <c r="C43" s="13">
        <v>286172</v>
      </c>
      <c r="D43" s="14">
        <v>394480</v>
      </c>
      <c r="E43" s="14">
        <v>483510</v>
      </c>
      <c r="F43" s="37">
        <v>414991</v>
      </c>
      <c r="G43" s="37">
        <v>225289</v>
      </c>
      <c r="H43" s="15">
        <v>226917</v>
      </c>
      <c r="I43" s="14">
        <v>159695</v>
      </c>
      <c r="J43" s="162">
        <v>263544</v>
      </c>
      <c r="L43" s="136">
        <f>C43/C46</f>
        <v>2.6077941782142256E-3</v>
      </c>
      <c r="M43" s="21">
        <f>D43/D46</f>
        <v>3.5107413484628653E-3</v>
      </c>
      <c r="N43" s="21">
        <f>E43/E46</f>
        <v>4.2006404719159935E-3</v>
      </c>
      <c r="O43" s="21">
        <f t="shared" ref="O43:P43" si="38">F43/F46</f>
        <v>3.3305584765454376E-3</v>
      </c>
      <c r="P43" s="21">
        <f t="shared" si="38"/>
        <v>2.0110601569062361E-3</v>
      </c>
      <c r="Q43" s="193">
        <f>H43/H46</f>
        <v>1.9378078927057144E-3</v>
      </c>
      <c r="R43" s="194">
        <f>I43/I46</f>
        <v>1.908513582767894E-3</v>
      </c>
      <c r="S43" s="195">
        <f>J43/J46</f>
        <v>2.9274343645497767E-3</v>
      </c>
      <c r="U43" s="103">
        <f t="shared" si="2"/>
        <v>0.65029587651460596</v>
      </c>
      <c r="V43" s="102">
        <f t="shared" si="3"/>
        <v>0.10189207817818827</v>
      </c>
      <c r="Y43" s="1"/>
    </row>
    <row r="44" spans="1:25" ht="20.100000000000001" customHeight="1" x14ac:dyDescent="0.25">
      <c r="A44" s="24"/>
      <c r="B44" t="s">
        <v>39</v>
      </c>
      <c r="C44" s="10">
        <v>193958</v>
      </c>
      <c r="D44" s="11">
        <v>292407</v>
      </c>
      <c r="E44" s="11">
        <v>385323</v>
      </c>
      <c r="F44" s="36">
        <v>311761</v>
      </c>
      <c r="G44" s="36">
        <v>127623</v>
      </c>
      <c r="H44" s="12">
        <v>107274</v>
      </c>
      <c r="I44" s="11">
        <v>69631</v>
      </c>
      <c r="J44" s="163">
        <v>148720</v>
      </c>
      <c r="L44" s="78">
        <f>C44/C43</f>
        <v>0.67776721691849662</v>
      </c>
      <c r="M44" s="18">
        <f>D44/D43</f>
        <v>0.74124670452240926</v>
      </c>
      <c r="N44" s="18">
        <f>E44/E43</f>
        <v>0.79692870881677735</v>
      </c>
      <c r="O44" s="18">
        <f t="shared" ref="O44:P44" si="39">F44/F43</f>
        <v>0.75124761741820911</v>
      </c>
      <c r="P44" s="18">
        <f t="shared" si="39"/>
        <v>0.5664857139052506</v>
      </c>
      <c r="Q44" s="196">
        <f>H44/H43</f>
        <v>0.47274554132127605</v>
      </c>
      <c r="R44" s="197">
        <f>I44/I43</f>
        <v>0.43602492250853186</v>
      </c>
      <c r="S44" s="198">
        <f>J44/J43</f>
        <v>0.56430804723309957</v>
      </c>
      <c r="U44" s="104">
        <f t="shared" si="2"/>
        <v>1.1358303054673924</v>
      </c>
      <c r="V44" s="109">
        <f t="shared" si="3"/>
        <v>12.828312472456771</v>
      </c>
    </row>
    <row r="45" spans="1:25" ht="20.100000000000001" customHeight="1" thickBot="1" x14ac:dyDescent="0.3">
      <c r="A45" s="205"/>
      <c r="B45" t="s">
        <v>38</v>
      </c>
      <c r="C45" s="10">
        <v>92214</v>
      </c>
      <c r="D45" s="11">
        <v>102073</v>
      </c>
      <c r="E45" s="11">
        <v>98187</v>
      </c>
      <c r="F45" s="36">
        <v>103230</v>
      </c>
      <c r="G45" s="36">
        <v>97666</v>
      </c>
      <c r="H45" s="12">
        <v>119643</v>
      </c>
      <c r="I45" s="11">
        <v>90064</v>
      </c>
      <c r="J45" s="163">
        <v>114824</v>
      </c>
      <c r="L45" s="78">
        <f>C45/C43</f>
        <v>0.32223278308150344</v>
      </c>
      <c r="M45" s="18">
        <f>D45/D43</f>
        <v>0.25875329547759074</v>
      </c>
      <c r="N45" s="18">
        <f>E45/E43</f>
        <v>0.20307129118322267</v>
      </c>
      <c r="O45" s="18">
        <f t="shared" ref="O45:P45" si="40">F45/F43</f>
        <v>0.24875238258179094</v>
      </c>
      <c r="P45" s="18">
        <f t="shared" si="40"/>
        <v>0.4335142860947494</v>
      </c>
      <c r="Q45" s="196">
        <f>H45/H43</f>
        <v>0.52725445867872389</v>
      </c>
      <c r="R45" s="197">
        <f>I45/I43</f>
        <v>0.56397507749146814</v>
      </c>
      <c r="S45" s="198">
        <f>J45/J43</f>
        <v>0.43569195276690043</v>
      </c>
      <c r="U45" s="104">
        <f t="shared" si="2"/>
        <v>0.27491561556226685</v>
      </c>
      <c r="V45" s="107">
        <f t="shared" si="3"/>
        <v>-12.828312472456771</v>
      </c>
    </row>
    <row r="46" spans="1:25" ht="20.100000000000001" customHeight="1" thickBot="1" x14ac:dyDescent="0.3">
      <c r="A46" s="417" t="s">
        <v>23</v>
      </c>
      <c r="B46" s="440"/>
      <c r="C46" s="217">
        <f>C7+C10+C13+C16+C19+C22+C25+C28+C31+C34+C37+C40+C43</f>
        <v>109737188</v>
      </c>
      <c r="D46" s="218">
        <f t="shared" ref="D46:J46" si="41">D7+D10+D13+D16+D19+D22+D25+D28+D31+D34+D37+D40+D43</f>
        <v>112363732</v>
      </c>
      <c r="E46" s="218">
        <f t="shared" si="41"/>
        <v>115103876</v>
      </c>
      <c r="F46" s="218">
        <f t="shared" si="41"/>
        <v>124601025</v>
      </c>
      <c r="G46" s="218">
        <f t="shared" si="41"/>
        <v>112024993</v>
      </c>
      <c r="H46" s="218">
        <f t="shared" si="41"/>
        <v>117099843</v>
      </c>
      <c r="I46" s="207">
        <f t="shared" si="41"/>
        <v>83675066</v>
      </c>
      <c r="J46" s="222">
        <f t="shared" si="41"/>
        <v>90025588</v>
      </c>
      <c r="L46" s="210">
        <f>L7+L10+L13+L16+L19+L22+L25+L28+L31+L34+L37+L40+L43</f>
        <v>1.0000000000000002</v>
      </c>
      <c r="M46" s="211">
        <f>M7+M10+M13+M16+M19+M22+M25+M28+M31+M34+M37+M40+M43</f>
        <v>1</v>
      </c>
      <c r="N46" s="211">
        <f>N7+N10+N13+N16+N19+N22+N25+N28+N31+N34+N37+N40+N43</f>
        <v>1</v>
      </c>
      <c r="O46" s="211">
        <f t="shared" ref="O46:P46" si="42">O7+O10+O13+O16+O19+O22+O25+O28+O31+O34+O37+O40+O43</f>
        <v>0.99999999999999989</v>
      </c>
      <c r="P46" s="211">
        <f t="shared" si="42"/>
        <v>1</v>
      </c>
      <c r="Q46" s="212">
        <f>Q7+Q10+Q13+Q16+Q19+Q22+Q25+Q28+Q31+Q34+Q37+Q40+Q43</f>
        <v>1</v>
      </c>
      <c r="R46" s="223">
        <f t="shared" ref="R46:S46" si="43">R7+R10+R13+R16+R19+R22+R25+R28+R31+R34+R37+R40+R43</f>
        <v>1</v>
      </c>
      <c r="S46" s="224">
        <f t="shared" si="43"/>
        <v>1</v>
      </c>
      <c r="U46" s="154">
        <f t="shared" ref="U46:U48" si="44">(J46-I46)/I46</f>
        <v>7.5895034250704985E-2</v>
      </c>
      <c r="V46" s="157">
        <f t="shared" si="3"/>
        <v>0</v>
      </c>
      <c r="Y46" s="1"/>
    </row>
    <row r="47" spans="1:25" ht="20.100000000000001" customHeight="1" x14ac:dyDescent="0.25">
      <c r="A47" s="24"/>
      <c r="B47" t="s">
        <v>39</v>
      </c>
      <c r="C47" s="77">
        <f>C8+C11+C14+C17+C20+C23+C26+C29+C32+C35+C38+C41+C44</f>
        <v>25537692</v>
      </c>
      <c r="D47" s="11">
        <f t="shared" ref="D47:J47" si="45">D8+D11+D14+D17+D20+D23+D26+D29+D32+D35+D38+D41+D44</f>
        <v>27705328</v>
      </c>
      <c r="E47" s="11">
        <f t="shared" si="45"/>
        <v>29031670</v>
      </c>
      <c r="F47" s="11">
        <f t="shared" ref="F47" si="46">F8+F11+F14+F17+F20+F23+F26+F29+F32+F35+F38+F41+F44</f>
        <v>33762788</v>
      </c>
      <c r="G47" s="11">
        <f t="shared" ref="G47:H47" si="47">G8+G11+G14+G17+G20+G23+G26+G29+G32+G35+G38+G41+G44</f>
        <v>17865065</v>
      </c>
      <c r="H47" s="11">
        <f t="shared" si="47"/>
        <v>17612974</v>
      </c>
      <c r="I47" s="10">
        <f t="shared" si="45"/>
        <v>10970039</v>
      </c>
      <c r="J47" s="163">
        <f t="shared" si="45"/>
        <v>22187904</v>
      </c>
      <c r="L47" s="219">
        <f>C47/C46</f>
        <v>0.23271684344599755</v>
      </c>
      <c r="M47" s="197">
        <f>D47/D46</f>
        <v>0.24656824321214252</v>
      </c>
      <c r="N47" s="197">
        <f>E47/E46</f>
        <v>0.25222148036092201</v>
      </c>
      <c r="O47" s="197">
        <f t="shared" ref="O47:P47" si="48">F47/F46</f>
        <v>0.27096717703566242</v>
      </c>
      <c r="P47" s="197">
        <f t="shared" si="48"/>
        <v>0.15947392203809377</v>
      </c>
      <c r="Q47" s="206">
        <f>H47/H46</f>
        <v>0.15040988569045305</v>
      </c>
      <c r="R47" s="220">
        <f>I47/I46</f>
        <v>0.13110284251224852</v>
      </c>
      <c r="S47" s="198">
        <f>J47/J46</f>
        <v>0.24646219472623718</v>
      </c>
      <c r="U47" s="104">
        <f t="shared" si="44"/>
        <v>1.0225911685455267</v>
      </c>
      <c r="V47" s="109">
        <f t="shared" si="3"/>
        <v>11.535935221398866</v>
      </c>
      <c r="Y47" s="1"/>
    </row>
    <row r="48" spans="1:25" ht="20.100000000000001" customHeight="1" thickBot="1" x14ac:dyDescent="0.3">
      <c r="A48" s="32"/>
      <c r="B48" s="25" t="s">
        <v>38</v>
      </c>
      <c r="C48" s="216">
        <f>C9+C12+C15+C18+C21+C24+C27+C30+C33+C36+C39+C42+C45</f>
        <v>84199496</v>
      </c>
      <c r="D48" s="34">
        <f t="shared" ref="D48:J48" si="49">D9+D12+D15+D18+D21+D24+D27+D30+D33+D36+D39+D42+D45</f>
        <v>84658404</v>
      </c>
      <c r="E48" s="34">
        <f t="shared" si="49"/>
        <v>86072206</v>
      </c>
      <c r="F48" s="34">
        <f t="shared" ref="F48" si="50">F9+F12+F15+F18+F21+F24+F27+F30+F33+F36+F39+F42+F45</f>
        <v>90838237</v>
      </c>
      <c r="G48" s="34">
        <f t="shared" ref="G48:H48" si="51">G9+G12+G15+G18+G21+G24+G27+G30+G33+G36+G39+G42+G45</f>
        <v>94159928</v>
      </c>
      <c r="H48" s="34">
        <f t="shared" si="51"/>
        <v>99486869</v>
      </c>
      <c r="I48" s="33">
        <f t="shared" si="49"/>
        <v>72705027</v>
      </c>
      <c r="J48" s="164">
        <f t="shared" si="49"/>
        <v>67837684</v>
      </c>
      <c r="K48" s="221"/>
      <c r="L48" s="208">
        <f>C48/C46</f>
        <v>0.76728315655400248</v>
      </c>
      <c r="M48" s="209">
        <f>D48/D46</f>
        <v>0.75343175678785745</v>
      </c>
      <c r="N48" s="209">
        <f>E48/E46</f>
        <v>0.74777851963907804</v>
      </c>
      <c r="O48" s="209">
        <f t="shared" ref="O48:P48" si="52">F48/F46</f>
        <v>0.72903282296433758</v>
      </c>
      <c r="P48" s="209">
        <f t="shared" si="52"/>
        <v>0.84052607796190626</v>
      </c>
      <c r="Q48" s="199">
        <f>H48/H46</f>
        <v>0.8495901143095469</v>
      </c>
      <c r="R48" s="201">
        <f>I48/I46</f>
        <v>0.86889715748775154</v>
      </c>
      <c r="S48" s="200">
        <f>J48/J46</f>
        <v>0.7535378052737628</v>
      </c>
      <c r="T48" s="221"/>
      <c r="U48" s="106">
        <f t="shared" si="44"/>
        <v>-6.6946443744529516E-2</v>
      </c>
      <c r="V48" s="107">
        <f t="shared" si="3"/>
        <v>-11.535935221398875</v>
      </c>
    </row>
    <row r="51" spans="1:22" x14ac:dyDescent="0.25">
      <c r="A51" s="1" t="s">
        <v>25</v>
      </c>
      <c r="L51" s="1" t="s">
        <v>27</v>
      </c>
      <c r="U51" s="1" t="str">
        <f>U3</f>
        <v>VARIAÇÃO (JAN-SET)</v>
      </c>
    </row>
    <row r="52" spans="1:22" ht="15.75" thickBot="1" x14ac:dyDescent="0.3"/>
    <row r="53" spans="1:22" ht="24" customHeight="1" x14ac:dyDescent="0.25">
      <c r="A53" s="417" t="s">
        <v>28</v>
      </c>
      <c r="B53" s="440"/>
      <c r="C53" s="419">
        <v>2016</v>
      </c>
      <c r="D53" s="421">
        <v>2017</v>
      </c>
      <c r="E53" s="421">
        <v>2018</v>
      </c>
      <c r="F53" s="421">
        <v>2019</v>
      </c>
      <c r="G53" s="421">
        <v>2020</v>
      </c>
      <c r="H53" s="425">
        <v>2021</v>
      </c>
      <c r="I53" s="427" t="str">
        <f>I5</f>
        <v>janeiro - setembro</v>
      </c>
      <c r="J53" s="428"/>
      <c r="L53" s="448">
        <v>2016</v>
      </c>
      <c r="M53" s="421">
        <v>2017</v>
      </c>
      <c r="N53" s="421">
        <v>2018</v>
      </c>
      <c r="O53" s="421">
        <v>2019</v>
      </c>
      <c r="P53" s="421">
        <v>2020</v>
      </c>
      <c r="Q53" s="425">
        <v>2021</v>
      </c>
      <c r="R53" s="427" t="str">
        <f>I5</f>
        <v>janeiro - setembro</v>
      </c>
      <c r="S53" s="428"/>
      <c r="U53" s="446" t="s">
        <v>85</v>
      </c>
      <c r="V53" s="447"/>
    </row>
    <row r="54" spans="1:22" ht="20.25" customHeight="1" thickBot="1" x14ac:dyDescent="0.3">
      <c r="A54" s="441"/>
      <c r="B54" s="442"/>
      <c r="C54" s="436"/>
      <c r="D54" s="435"/>
      <c r="E54" s="435"/>
      <c r="F54" s="435"/>
      <c r="G54" s="435"/>
      <c r="H54" s="445"/>
      <c r="I54" s="168">
        <v>2021</v>
      </c>
      <c r="J54" s="170">
        <v>2022</v>
      </c>
      <c r="L54" s="449"/>
      <c r="M54" s="435"/>
      <c r="N54" s="435"/>
      <c r="O54" s="435"/>
      <c r="P54" s="435"/>
      <c r="Q54" s="445"/>
      <c r="R54" s="168">
        <v>2021</v>
      </c>
      <c r="S54" s="170">
        <v>2022</v>
      </c>
      <c r="U54" s="132" t="s">
        <v>0</v>
      </c>
      <c r="V54" s="133" t="s">
        <v>40</v>
      </c>
    </row>
    <row r="55" spans="1:22" ht="19.5" customHeight="1" thickBot="1" x14ac:dyDescent="0.3">
      <c r="A55" s="5" t="s">
        <v>10</v>
      </c>
      <c r="B55" s="6"/>
      <c r="C55" s="13">
        <v>82481768</v>
      </c>
      <c r="D55" s="14">
        <v>93437664</v>
      </c>
      <c r="E55" s="14">
        <v>97313334</v>
      </c>
      <c r="F55" s="37">
        <v>104246485</v>
      </c>
      <c r="G55" s="37">
        <v>83019607</v>
      </c>
      <c r="H55" s="15">
        <v>85825564</v>
      </c>
      <c r="I55" s="14">
        <v>62968224</v>
      </c>
      <c r="J55" s="162">
        <v>83004668</v>
      </c>
      <c r="L55" s="136">
        <f>C55/C94</f>
        <v>0.1580080019490965</v>
      </c>
      <c r="M55" s="21">
        <f>D55/D94</f>
        <v>0.16173285522493666</v>
      </c>
      <c r="N55" s="21">
        <f>E55/E94</f>
        <v>0.15611199211573379</v>
      </c>
      <c r="O55" s="21">
        <f t="shared" ref="O55:P55" si="53">F55/F94</f>
        <v>0.15251053459063599</v>
      </c>
      <c r="P55" s="21">
        <f t="shared" si="53"/>
        <v>0.12145765062488158</v>
      </c>
      <c r="Q55" s="193">
        <f>H55/H94</f>
        <v>0.15948512159837869</v>
      </c>
      <c r="R55" s="194">
        <f t="shared" ref="R55" si="54">I55/I94</f>
        <v>0.16017371714938236</v>
      </c>
      <c r="S55" s="195">
        <f t="shared" ref="S55" si="55">J55/J94</f>
        <v>0.15792277221541845</v>
      </c>
      <c r="U55" s="103">
        <f>(J55-I55)/I55</f>
        <v>0.31819928731037422</v>
      </c>
      <c r="V55" s="102">
        <f>(S55-R55)*100</f>
        <v>-0.22509449339639109</v>
      </c>
    </row>
    <row r="56" spans="1:22" ht="19.5" customHeight="1" x14ac:dyDescent="0.25">
      <c r="A56" s="24"/>
      <c r="B56" t="s">
        <v>39</v>
      </c>
      <c r="C56" s="10">
        <v>39218341</v>
      </c>
      <c r="D56" s="11">
        <v>48114799</v>
      </c>
      <c r="E56" s="11">
        <v>49046966</v>
      </c>
      <c r="F56" s="36">
        <v>53546141</v>
      </c>
      <c r="G56" s="36">
        <v>29556331</v>
      </c>
      <c r="H56" s="12">
        <v>30198890</v>
      </c>
      <c r="I56" s="11">
        <v>19700744</v>
      </c>
      <c r="J56" s="163">
        <v>39899976</v>
      </c>
      <c r="L56" s="78">
        <f>C56/C55</f>
        <v>0.47547890826006545</v>
      </c>
      <c r="M56" s="18">
        <f>D56/D55</f>
        <v>0.51494008882756315</v>
      </c>
      <c r="N56" s="18">
        <f>E56/E55</f>
        <v>0.50401074533115886</v>
      </c>
      <c r="O56" s="18">
        <f t="shared" ref="O56:P56" si="56">F56/F55</f>
        <v>0.51364936669087691</v>
      </c>
      <c r="P56" s="18">
        <f t="shared" si="56"/>
        <v>0.3560162721560462</v>
      </c>
      <c r="Q56" s="196">
        <f>H56/H55</f>
        <v>0.35186357761657122</v>
      </c>
      <c r="R56" s="197">
        <f t="shared" ref="R56" si="57">I56/I55</f>
        <v>0.3128680268955974</v>
      </c>
      <c r="S56" s="198">
        <f t="shared" ref="S56" si="58">J56/J55</f>
        <v>0.48069556762759413</v>
      </c>
      <c r="U56" s="104">
        <f t="shared" ref="U56:U96" si="59">(J56-I56)/I56</f>
        <v>1.0253030037850348</v>
      </c>
      <c r="V56" s="109">
        <f t="shared" ref="V56:V96" si="60">(S56-R56)*100</f>
        <v>16.782754073199673</v>
      </c>
    </row>
    <row r="57" spans="1:22" ht="19.5" customHeight="1" thickBot="1" x14ac:dyDescent="0.3">
      <c r="A57" s="24"/>
      <c r="B57" t="s">
        <v>38</v>
      </c>
      <c r="C57" s="10">
        <v>43263427</v>
      </c>
      <c r="D57" s="11">
        <v>45322865</v>
      </c>
      <c r="E57" s="11">
        <v>48266368</v>
      </c>
      <c r="F57" s="36">
        <v>50700344</v>
      </c>
      <c r="G57" s="36">
        <v>53463276</v>
      </c>
      <c r="H57" s="12">
        <v>55626674</v>
      </c>
      <c r="I57" s="11">
        <v>43267480</v>
      </c>
      <c r="J57" s="163">
        <v>43104692</v>
      </c>
      <c r="L57" s="78">
        <f>C57/C55</f>
        <v>0.52452109173993455</v>
      </c>
      <c r="M57" s="18">
        <f>D57/D55</f>
        <v>0.48505991117243685</v>
      </c>
      <c r="N57" s="18">
        <f>E57/E55</f>
        <v>0.4959892546688412</v>
      </c>
      <c r="O57" s="18">
        <f t="shared" ref="O57:P57" si="61">F57/F55</f>
        <v>0.48635063330912309</v>
      </c>
      <c r="P57" s="18">
        <f t="shared" si="61"/>
        <v>0.64398372784395375</v>
      </c>
      <c r="Q57" s="196">
        <f>H57/H55</f>
        <v>0.64813642238342883</v>
      </c>
      <c r="R57" s="197">
        <f t="shared" ref="R57" si="62">I57/I55</f>
        <v>0.68713197310440266</v>
      </c>
      <c r="S57" s="198">
        <f t="shared" ref="S57" si="63">J57/J55</f>
        <v>0.51930443237240587</v>
      </c>
      <c r="U57" s="104">
        <f t="shared" si="59"/>
        <v>-3.7623637891552732E-3</v>
      </c>
      <c r="V57" s="107">
        <f t="shared" si="60"/>
        <v>-16.78275407319968</v>
      </c>
    </row>
    <row r="58" spans="1:22" ht="19.5" customHeight="1" thickBot="1" x14ac:dyDescent="0.3">
      <c r="A58" s="5" t="s">
        <v>18</v>
      </c>
      <c r="B58" s="6"/>
      <c r="C58" s="13">
        <v>2459083</v>
      </c>
      <c r="D58" s="14">
        <v>3643226</v>
      </c>
      <c r="E58" s="14">
        <v>2343015</v>
      </c>
      <c r="F58" s="37">
        <v>2552109</v>
      </c>
      <c r="G58" s="37">
        <v>1731296</v>
      </c>
      <c r="H58" s="15">
        <v>1831377</v>
      </c>
      <c r="I58" s="14">
        <v>1185009</v>
      </c>
      <c r="J58" s="162">
        <v>1817375</v>
      </c>
      <c r="L58" s="136">
        <f>C58/C94</f>
        <v>4.7107961053525198E-3</v>
      </c>
      <c r="M58" s="21">
        <f>D58/D94</f>
        <v>6.3061223706290968E-3</v>
      </c>
      <c r="N58" s="21">
        <f>E58/E94</f>
        <v>3.7587114136593655E-3</v>
      </c>
      <c r="O58" s="21">
        <f t="shared" ref="O58:P58" si="64">F58/F94</f>
        <v>3.7336847177492213E-3</v>
      </c>
      <c r="P58" s="21">
        <f t="shared" si="64"/>
        <v>2.5328853302841459E-3</v>
      </c>
      <c r="Q58" s="193">
        <f>H58/H94</f>
        <v>3.4031513447144255E-3</v>
      </c>
      <c r="R58" s="194">
        <f t="shared" ref="R58" si="65">I58/I94</f>
        <v>3.0143346012978297E-3</v>
      </c>
      <c r="S58" s="195">
        <f t="shared" ref="S58" si="66">J58/J94</f>
        <v>3.4576958750680881E-3</v>
      </c>
      <c r="U58" s="103">
        <f t="shared" si="59"/>
        <v>0.53363814114491959</v>
      </c>
      <c r="V58" s="102">
        <f t="shared" si="60"/>
        <v>4.4336127377025837E-2</v>
      </c>
    </row>
    <row r="59" spans="1:22" ht="19.5" customHeight="1" x14ac:dyDescent="0.25">
      <c r="A59" s="24"/>
      <c r="B59" t="s">
        <v>39</v>
      </c>
      <c r="C59" s="10">
        <v>1924359</v>
      </c>
      <c r="D59" s="11">
        <v>2915898</v>
      </c>
      <c r="E59" s="11">
        <v>1715135</v>
      </c>
      <c r="F59" s="36">
        <v>1891261</v>
      </c>
      <c r="G59" s="36">
        <v>999405</v>
      </c>
      <c r="H59" s="12">
        <v>873317</v>
      </c>
      <c r="I59" s="11">
        <v>540409</v>
      </c>
      <c r="J59" s="163">
        <v>1150360</v>
      </c>
      <c r="L59" s="78">
        <f>C59/C58</f>
        <v>0.78255146328936442</v>
      </c>
      <c r="M59" s="18">
        <f>D59/D58</f>
        <v>0.80036154770524803</v>
      </c>
      <c r="N59" s="18">
        <f>E59/E58</f>
        <v>0.73202049496055299</v>
      </c>
      <c r="O59" s="18">
        <f t="shared" ref="O59:P59" si="67">F59/F58</f>
        <v>0.74105808176688381</v>
      </c>
      <c r="P59" s="18">
        <f t="shared" si="67"/>
        <v>0.5772583082269005</v>
      </c>
      <c r="Q59" s="196">
        <f>H59/H58</f>
        <v>0.47686358406816293</v>
      </c>
      <c r="R59" s="197">
        <f t="shared" ref="R59" si="68">I59/I58</f>
        <v>0.45603788663208467</v>
      </c>
      <c r="S59" s="198">
        <f t="shared" ref="S59" si="69">J59/J58</f>
        <v>0.63297888437994365</v>
      </c>
      <c r="U59" s="104">
        <f t="shared" si="59"/>
        <v>1.1286840152551123</v>
      </c>
      <c r="V59" s="109">
        <f t="shared" si="60"/>
        <v>17.694099774785897</v>
      </c>
    </row>
    <row r="60" spans="1:22" ht="19.5" customHeight="1" thickBot="1" x14ac:dyDescent="0.3">
      <c r="A60" s="24"/>
      <c r="B60" t="s">
        <v>38</v>
      </c>
      <c r="C60" s="10">
        <v>534724</v>
      </c>
      <c r="D60" s="11">
        <v>727328</v>
      </c>
      <c r="E60" s="11">
        <v>627880</v>
      </c>
      <c r="F60" s="36">
        <v>660848</v>
      </c>
      <c r="G60" s="36">
        <v>731891</v>
      </c>
      <c r="H60" s="12">
        <v>958060</v>
      </c>
      <c r="I60" s="11">
        <v>644600</v>
      </c>
      <c r="J60" s="163">
        <v>667015</v>
      </c>
      <c r="L60" s="78">
        <f>C60/C58</f>
        <v>0.21744853671063563</v>
      </c>
      <c r="M60" s="18">
        <f>D60/D58</f>
        <v>0.19963845229475197</v>
      </c>
      <c r="N60" s="18">
        <f>E60/E58</f>
        <v>0.26797950503944706</v>
      </c>
      <c r="O60" s="18">
        <f t="shared" ref="O60:P60" si="70">F60/F58</f>
        <v>0.25894191823311624</v>
      </c>
      <c r="P60" s="18">
        <f t="shared" si="70"/>
        <v>0.42274169177309945</v>
      </c>
      <c r="Q60" s="196">
        <f>H60/H58</f>
        <v>0.52313641593183713</v>
      </c>
      <c r="R60" s="197">
        <f t="shared" ref="R60" si="71">I60/I58</f>
        <v>0.54396211336791533</v>
      </c>
      <c r="S60" s="198">
        <f t="shared" ref="S60" si="72">J60/J58</f>
        <v>0.3670211156200564</v>
      </c>
      <c r="U60" s="104">
        <f t="shared" si="59"/>
        <v>3.4773502947564379E-2</v>
      </c>
      <c r="V60" s="107">
        <f t="shared" si="60"/>
        <v>-17.694099774785894</v>
      </c>
    </row>
    <row r="61" spans="1:22" ht="19.5" customHeight="1" thickBot="1" x14ac:dyDescent="0.3">
      <c r="A61" s="5" t="s">
        <v>15</v>
      </c>
      <c r="B61" s="6"/>
      <c r="C61" s="13">
        <v>83753681</v>
      </c>
      <c r="D61" s="14">
        <v>105319161</v>
      </c>
      <c r="E61" s="14">
        <v>111596848</v>
      </c>
      <c r="F61" s="37">
        <v>124035711</v>
      </c>
      <c r="G61" s="37">
        <v>101747091</v>
      </c>
      <c r="H61" s="15">
        <v>115367068</v>
      </c>
      <c r="I61" s="14">
        <v>74424348</v>
      </c>
      <c r="J61" s="162">
        <v>109756241</v>
      </c>
      <c r="L61" s="136">
        <f>C61/C94</f>
        <v>0.16044456989200337</v>
      </c>
      <c r="M61" s="21">
        <f>D61/D94</f>
        <v>0.18229874216916203</v>
      </c>
      <c r="N61" s="21">
        <f>E61/E94</f>
        <v>0.17902589027642132</v>
      </c>
      <c r="O61" s="21">
        <f t="shared" ref="O61:P61" si="73">F61/F94</f>
        <v>0.18146177871550903</v>
      </c>
      <c r="P61" s="21">
        <f t="shared" si="73"/>
        <v>0.14885595195332632</v>
      </c>
      <c r="Q61" s="193">
        <f>H61/H94</f>
        <v>0.21438054130851297</v>
      </c>
      <c r="R61" s="194">
        <f t="shared" ref="R61" si="74">I61/I94</f>
        <v>0.18931492280263773</v>
      </c>
      <c r="S61" s="195">
        <f t="shared" ref="S61" si="75">J61/J94</f>
        <v>0.20881969971452174</v>
      </c>
      <c r="U61" s="103">
        <f t="shared" si="59"/>
        <v>0.47473567386844961</v>
      </c>
      <c r="V61" s="102">
        <f t="shared" si="60"/>
        <v>1.9504776911884014</v>
      </c>
    </row>
    <row r="62" spans="1:22" ht="19.5" customHeight="1" x14ac:dyDescent="0.25">
      <c r="A62" s="24"/>
      <c r="B62" t="s">
        <v>39</v>
      </c>
      <c r="C62" s="10">
        <v>45568148</v>
      </c>
      <c r="D62" s="11">
        <v>61332118</v>
      </c>
      <c r="E62" s="11">
        <v>64429780</v>
      </c>
      <c r="F62" s="36">
        <v>74767147</v>
      </c>
      <c r="G62" s="36">
        <v>44240397</v>
      </c>
      <c r="H62" s="12">
        <v>46662194</v>
      </c>
      <c r="I62" s="11">
        <v>28364279</v>
      </c>
      <c r="J62" s="163">
        <v>62067458</v>
      </c>
      <c r="L62" s="78">
        <f>C62/C61</f>
        <v>0.54407337630927533</v>
      </c>
      <c r="M62" s="18">
        <f>D62/D61</f>
        <v>0.58234529612327623</v>
      </c>
      <c r="N62" s="18">
        <f>E62/E61</f>
        <v>0.57734408412682048</v>
      </c>
      <c r="O62" s="18">
        <f t="shared" ref="O62:P62" si="76">F62/F61</f>
        <v>0.60278726503208424</v>
      </c>
      <c r="P62" s="18">
        <f t="shared" si="76"/>
        <v>0.43480748751824266</v>
      </c>
      <c r="Q62" s="196">
        <f>H62/H61</f>
        <v>0.40446719162525652</v>
      </c>
      <c r="R62" s="197">
        <f t="shared" ref="R62" si="77">I62/I61</f>
        <v>0.38111558599075668</v>
      </c>
      <c r="S62" s="198">
        <f t="shared" ref="S62" si="78">J62/J61</f>
        <v>0.56550276717293912</v>
      </c>
      <c r="U62" s="104">
        <f t="shared" si="59"/>
        <v>1.1882261840676436</v>
      </c>
      <c r="V62" s="109">
        <f t="shared" si="60"/>
        <v>18.438718118218244</v>
      </c>
    </row>
    <row r="63" spans="1:22" ht="19.5" customHeight="1" thickBot="1" x14ac:dyDescent="0.3">
      <c r="A63" s="24"/>
      <c r="B63" t="s">
        <v>38</v>
      </c>
      <c r="C63" s="10">
        <v>38185533</v>
      </c>
      <c r="D63" s="11">
        <v>43987043</v>
      </c>
      <c r="E63" s="11">
        <v>47167068</v>
      </c>
      <c r="F63" s="36">
        <v>49268564</v>
      </c>
      <c r="G63" s="36">
        <v>57506694</v>
      </c>
      <c r="H63" s="12">
        <v>68704874</v>
      </c>
      <c r="I63" s="11">
        <v>46060069</v>
      </c>
      <c r="J63" s="163">
        <v>47688783</v>
      </c>
      <c r="L63" s="78">
        <f>C63/C61</f>
        <v>0.45592662369072473</v>
      </c>
      <c r="M63" s="18">
        <f>D63/D61</f>
        <v>0.41765470387672382</v>
      </c>
      <c r="N63" s="18">
        <f>E63/E61</f>
        <v>0.42265591587317952</v>
      </c>
      <c r="O63" s="18">
        <f t="shared" ref="O63:P63" si="79">F63/F61</f>
        <v>0.39721273496791581</v>
      </c>
      <c r="P63" s="18">
        <f t="shared" si="79"/>
        <v>0.56519251248175739</v>
      </c>
      <c r="Q63" s="196">
        <f>H63/H61</f>
        <v>0.59553280837474343</v>
      </c>
      <c r="R63" s="197">
        <f t="shared" ref="R63" si="80">I63/I61</f>
        <v>0.61888441400924332</v>
      </c>
      <c r="S63" s="198">
        <f t="shared" ref="S63" si="81">J63/J61</f>
        <v>0.43449723282706082</v>
      </c>
      <c r="U63" s="104">
        <f t="shared" si="59"/>
        <v>3.5360650458426367E-2</v>
      </c>
      <c r="V63" s="107">
        <f t="shared" si="60"/>
        <v>-18.438718118218251</v>
      </c>
    </row>
    <row r="64" spans="1:22" ht="19.5" customHeight="1" thickBot="1" x14ac:dyDescent="0.3">
      <c r="A64" s="5" t="s">
        <v>8</v>
      </c>
      <c r="B64" s="6"/>
      <c r="C64" s="13">
        <v>379930</v>
      </c>
      <c r="D64" s="14">
        <v>237175</v>
      </c>
      <c r="E64" s="14">
        <v>674966</v>
      </c>
      <c r="F64" s="37">
        <v>662159</v>
      </c>
      <c r="G64" s="37">
        <v>218943</v>
      </c>
      <c r="H64" s="15">
        <v>259736</v>
      </c>
      <c r="I64" s="14">
        <v>193945</v>
      </c>
      <c r="J64" s="162">
        <v>316010</v>
      </c>
      <c r="L64" s="136">
        <f>C64/C94</f>
        <v>7.2782120990083816E-4</v>
      </c>
      <c r="M64" s="21">
        <f>D64/D94</f>
        <v>4.1053027543554974E-4</v>
      </c>
      <c r="N64" s="21">
        <f>E64/E94</f>
        <v>1.0827939249351828E-3</v>
      </c>
      <c r="O64" s="21">
        <f t="shared" ref="O64:P64" si="82">F64/F94</f>
        <v>9.687254498221301E-4</v>
      </c>
      <c r="P64" s="21">
        <f t="shared" si="82"/>
        <v>3.2031351823628176E-4</v>
      </c>
      <c r="Q64" s="193">
        <f>H64/H94</f>
        <v>4.8265371776032241E-4</v>
      </c>
      <c r="R64" s="194">
        <f t="shared" ref="R64" si="83">I64/I94</f>
        <v>4.9334234950849118E-4</v>
      </c>
      <c r="S64" s="195">
        <f t="shared" ref="S64" si="84">J64/J94</f>
        <v>6.0123335771663329E-4</v>
      </c>
      <c r="U64" s="103">
        <f t="shared" si="59"/>
        <v>0.62937946324989047</v>
      </c>
      <c r="V64" s="102">
        <f t="shared" si="60"/>
        <v>1.0789100820814211E-2</v>
      </c>
    </row>
    <row r="65" spans="1:22" ht="19.5" customHeight="1" x14ac:dyDescent="0.25">
      <c r="A65" s="24"/>
      <c r="B65" t="s">
        <v>39</v>
      </c>
      <c r="C65" s="10">
        <v>253854</v>
      </c>
      <c r="D65" s="11">
        <v>145443</v>
      </c>
      <c r="E65" s="11">
        <v>425755</v>
      </c>
      <c r="F65" s="36">
        <v>319658</v>
      </c>
      <c r="G65" s="36">
        <v>70775</v>
      </c>
      <c r="H65" s="12">
        <v>25028</v>
      </c>
      <c r="I65" s="11">
        <v>13821</v>
      </c>
      <c r="J65" s="163">
        <v>16527</v>
      </c>
      <c r="L65" s="78">
        <f>C65/C64</f>
        <v>0.66815992419656256</v>
      </c>
      <c r="M65" s="18">
        <f>D65/D64</f>
        <v>0.61323073679772322</v>
      </c>
      <c r="N65" s="18">
        <f>E65/E64</f>
        <v>0.63077992076637934</v>
      </c>
      <c r="O65" s="18">
        <f t="shared" ref="O65:P65" si="85">F65/F64</f>
        <v>0.48275112170943835</v>
      </c>
      <c r="P65" s="18">
        <f t="shared" si="85"/>
        <v>0.32325765153487435</v>
      </c>
      <c r="Q65" s="196">
        <f>H65/H64</f>
        <v>9.6359380293836824E-2</v>
      </c>
      <c r="R65" s="197">
        <f t="shared" ref="R65" si="86">I65/I64</f>
        <v>7.1262471319188433E-2</v>
      </c>
      <c r="S65" s="198">
        <f t="shared" ref="S65" si="87">J65/J64</f>
        <v>5.2298977880446823E-2</v>
      </c>
      <c r="U65" s="104">
        <f t="shared" si="59"/>
        <v>0.19578901671369656</v>
      </c>
      <c r="V65" s="109">
        <f t="shared" si="60"/>
        <v>-1.896349343874161</v>
      </c>
    </row>
    <row r="66" spans="1:22" ht="19.5" customHeight="1" thickBot="1" x14ac:dyDescent="0.3">
      <c r="A66" s="205"/>
      <c r="B66" t="s">
        <v>38</v>
      </c>
      <c r="C66" s="10">
        <v>126076</v>
      </c>
      <c r="D66" s="11">
        <v>91732</v>
      </c>
      <c r="E66" s="11">
        <v>249211</v>
      </c>
      <c r="F66" s="36">
        <v>342501</v>
      </c>
      <c r="G66" s="36">
        <v>148168</v>
      </c>
      <c r="H66" s="12">
        <v>234708</v>
      </c>
      <c r="I66" s="11">
        <v>180124</v>
      </c>
      <c r="J66" s="163">
        <v>299483</v>
      </c>
      <c r="L66" s="78">
        <f>C66/C64</f>
        <v>0.3318400758034375</v>
      </c>
      <c r="M66" s="18">
        <f>D66/D64</f>
        <v>0.38676926320227678</v>
      </c>
      <c r="N66" s="18">
        <f>E66/E64</f>
        <v>0.36922007923362066</v>
      </c>
      <c r="O66" s="18">
        <f t="shared" ref="O66:P66" si="88">F66/F64</f>
        <v>0.51724887829056165</v>
      </c>
      <c r="P66" s="18">
        <f t="shared" si="88"/>
        <v>0.6767423484651256</v>
      </c>
      <c r="Q66" s="196">
        <f>H66/H64</f>
        <v>0.90364061970616316</v>
      </c>
      <c r="R66" s="197">
        <f t="shared" ref="R66" si="89">I66/I64</f>
        <v>0.92873752868081161</v>
      </c>
      <c r="S66" s="198">
        <f t="shared" ref="S66" si="90">J66/J64</f>
        <v>0.9477010221195532</v>
      </c>
      <c r="U66" s="104">
        <f t="shared" si="59"/>
        <v>0.66264906397814838</v>
      </c>
      <c r="V66" s="107">
        <f t="shared" si="60"/>
        <v>1.8963493438741597</v>
      </c>
    </row>
    <row r="67" spans="1:22" ht="19.5" customHeight="1" thickBot="1" x14ac:dyDescent="0.3">
      <c r="A67" s="5" t="s">
        <v>16</v>
      </c>
      <c r="B67" s="6"/>
      <c r="C67" s="13">
        <v>339653</v>
      </c>
      <c r="D67" s="14">
        <v>184063</v>
      </c>
      <c r="E67" s="14">
        <v>176558</v>
      </c>
      <c r="F67" s="37">
        <v>239017</v>
      </c>
      <c r="G67" s="37">
        <v>452182</v>
      </c>
      <c r="H67" s="15">
        <v>229489</v>
      </c>
      <c r="I67" s="14">
        <v>154444</v>
      </c>
      <c r="J67" s="162">
        <v>222732</v>
      </c>
      <c r="L67" s="136">
        <f>C67/C94</f>
        <v>6.506636943817266E-4</v>
      </c>
      <c r="M67" s="21">
        <f>D67/D94</f>
        <v>3.185978036786912E-4</v>
      </c>
      <c r="N67" s="21">
        <f>E67/E94</f>
        <v>2.8323786649802506E-4</v>
      </c>
      <c r="O67" s="21">
        <f t="shared" ref="O67:P67" si="91">F67/F94</f>
        <v>3.4967711809419806E-4</v>
      </c>
      <c r="P67" s="21">
        <f t="shared" si="91"/>
        <v>6.6154207854609822E-4</v>
      </c>
      <c r="Q67" s="193">
        <f>H67/H94</f>
        <v>4.2644731202104685E-4</v>
      </c>
      <c r="R67" s="194">
        <f t="shared" ref="R67" si="92">I67/I94</f>
        <v>3.9286274885915807E-4</v>
      </c>
      <c r="S67" s="195">
        <f t="shared" ref="S67" si="93">J67/J94</f>
        <v>4.2376478032638579E-4</v>
      </c>
      <c r="U67" s="103">
        <f t="shared" si="59"/>
        <v>0.44215379037061975</v>
      </c>
      <c r="V67" s="102">
        <f t="shared" si="60"/>
        <v>3.0902031467227717E-3</v>
      </c>
    </row>
    <row r="68" spans="1:22" ht="19.5" customHeight="1" x14ac:dyDescent="0.25">
      <c r="A68" s="24"/>
      <c r="B68" t="s">
        <v>39</v>
      </c>
      <c r="C68" s="10">
        <v>297926</v>
      </c>
      <c r="D68" s="11">
        <v>132592</v>
      </c>
      <c r="E68" s="11">
        <v>130092</v>
      </c>
      <c r="F68" s="36">
        <v>197628</v>
      </c>
      <c r="G68" s="36">
        <v>411712</v>
      </c>
      <c r="H68" s="12">
        <v>184114</v>
      </c>
      <c r="I68" s="11">
        <v>119247</v>
      </c>
      <c r="J68" s="163">
        <v>195205</v>
      </c>
      <c r="L68" s="78">
        <f>C68/C67</f>
        <v>0.8771481482571919</v>
      </c>
      <c r="M68" s="18">
        <f>D68/D67</f>
        <v>0.72036204995028874</v>
      </c>
      <c r="N68" s="18">
        <f>E68/E67</f>
        <v>0.73682302699396229</v>
      </c>
      <c r="O68" s="18">
        <f t="shared" ref="O68:P68" si="94">F68/F67</f>
        <v>0.82683658484542943</v>
      </c>
      <c r="P68" s="18">
        <f t="shared" si="94"/>
        <v>0.91050063912318491</v>
      </c>
      <c r="Q68" s="196">
        <f>H68/H67</f>
        <v>0.8022781048329114</v>
      </c>
      <c r="R68" s="197">
        <f t="shared" ref="R68" si="95">I68/I67</f>
        <v>0.77210509958302043</v>
      </c>
      <c r="S68" s="198">
        <f t="shared" ref="S68" si="96">J68/J67</f>
        <v>0.87641201084711673</v>
      </c>
      <c r="U68" s="104">
        <f t="shared" si="59"/>
        <v>0.63698038525078204</v>
      </c>
      <c r="V68" s="109">
        <f t="shared" si="60"/>
        <v>10.430691126409631</v>
      </c>
    </row>
    <row r="69" spans="1:22" ht="19.5" customHeight="1" thickBot="1" x14ac:dyDescent="0.3">
      <c r="A69" s="205"/>
      <c r="B69" t="s">
        <v>38</v>
      </c>
      <c r="C69" s="10">
        <v>41727</v>
      </c>
      <c r="D69" s="11">
        <v>51471</v>
      </c>
      <c r="E69" s="11">
        <v>46466</v>
      </c>
      <c r="F69" s="36">
        <v>41389</v>
      </c>
      <c r="G69" s="36">
        <v>40470</v>
      </c>
      <c r="H69" s="12">
        <v>45375</v>
      </c>
      <c r="I69" s="11">
        <v>35197</v>
      </c>
      <c r="J69" s="163">
        <v>27527</v>
      </c>
      <c r="L69" s="78">
        <f>C69/C67</f>
        <v>0.1228518517428081</v>
      </c>
      <c r="M69" s="18">
        <f>D69/D67</f>
        <v>0.27963795004971126</v>
      </c>
      <c r="N69" s="18">
        <f>E69/E67</f>
        <v>0.26317697300603765</v>
      </c>
      <c r="O69" s="18">
        <f t="shared" ref="O69:P69" si="97">F69/F67</f>
        <v>0.17316341515457059</v>
      </c>
      <c r="P69" s="18">
        <f t="shared" si="97"/>
        <v>8.9499360876815093E-2</v>
      </c>
      <c r="Q69" s="196">
        <f>H69/H67</f>
        <v>0.19772189516708863</v>
      </c>
      <c r="R69" s="197">
        <f t="shared" ref="R69" si="98">I69/I67</f>
        <v>0.22789490041697963</v>
      </c>
      <c r="S69" s="198">
        <f t="shared" ref="S69" si="99">J69/J67</f>
        <v>0.12358798915288328</v>
      </c>
      <c r="U69" s="104">
        <f t="shared" si="59"/>
        <v>-0.21791629968463222</v>
      </c>
      <c r="V69" s="107">
        <f t="shared" si="60"/>
        <v>-10.430691126409634</v>
      </c>
    </row>
    <row r="70" spans="1:22" ht="19.5" customHeight="1" thickBot="1" x14ac:dyDescent="0.3">
      <c r="A70" s="5" t="s">
        <v>21</v>
      </c>
      <c r="B70" s="6"/>
      <c r="C70" s="13">
        <v>2716697</v>
      </c>
      <c r="D70" s="14">
        <v>2538731</v>
      </c>
      <c r="E70" s="14">
        <v>3441297</v>
      </c>
      <c r="F70" s="37">
        <v>3002154</v>
      </c>
      <c r="G70" s="37">
        <v>2042247</v>
      </c>
      <c r="H70" s="15">
        <v>2072870</v>
      </c>
      <c r="I70" s="14">
        <v>1394433</v>
      </c>
      <c r="J70" s="162">
        <v>1830806</v>
      </c>
      <c r="L70" s="136">
        <f>C70/C94</f>
        <v>5.2042999959834111E-3</v>
      </c>
      <c r="M70" s="21">
        <f>D70/D94</f>
        <v>4.3943330312502102E-3</v>
      </c>
      <c r="N70" s="21">
        <f>E70/E94</f>
        <v>5.5205973123056114E-3</v>
      </c>
      <c r="O70" s="21">
        <f t="shared" ref="O70:P70" si="100">F70/F94</f>
        <v>4.39209160350506E-3</v>
      </c>
      <c r="P70" s="21">
        <f t="shared" si="100"/>
        <v>2.9878065143781338E-3</v>
      </c>
      <c r="Q70" s="193">
        <f>H70/H94</f>
        <v>3.85190505718822E-3</v>
      </c>
      <c r="R70" s="194">
        <f t="shared" ref="R70" si="101">I70/I94</f>
        <v>3.5470512385066583E-3</v>
      </c>
      <c r="S70" s="195">
        <f t="shared" ref="S70" si="102">J70/J94</f>
        <v>3.4832493867528198E-3</v>
      </c>
      <c r="U70" s="103">
        <f t="shared" si="59"/>
        <v>0.31293938109611574</v>
      </c>
      <c r="V70" s="102">
        <f t="shared" si="60"/>
        <v>-6.3801851753838516E-3</v>
      </c>
    </row>
    <row r="71" spans="1:22" ht="19.5" customHeight="1" x14ac:dyDescent="0.25">
      <c r="A71" s="24"/>
      <c r="B71" t="s">
        <v>39</v>
      </c>
      <c r="C71" s="10">
        <v>450437</v>
      </c>
      <c r="D71" s="11">
        <v>664202</v>
      </c>
      <c r="E71" s="11">
        <v>1193621</v>
      </c>
      <c r="F71" s="36">
        <v>878489</v>
      </c>
      <c r="G71" s="36">
        <v>374089</v>
      </c>
      <c r="H71" s="12">
        <v>524405</v>
      </c>
      <c r="I71" s="11">
        <v>333548</v>
      </c>
      <c r="J71" s="163">
        <v>817337</v>
      </c>
      <c r="L71" s="78">
        <f>C71/C70</f>
        <v>0.16580317937554317</v>
      </c>
      <c r="M71" s="18">
        <f>D71/D70</f>
        <v>0.26162756117130959</v>
      </c>
      <c r="N71" s="18">
        <f>E71/E70</f>
        <v>0.34685207350600661</v>
      </c>
      <c r="O71" s="18">
        <f t="shared" ref="O71:P71" si="103">F71/F70</f>
        <v>0.29261956581840903</v>
      </c>
      <c r="P71" s="18">
        <f t="shared" si="103"/>
        <v>0.18317519869046203</v>
      </c>
      <c r="Q71" s="196">
        <f>H71/H70</f>
        <v>0.25298499182293149</v>
      </c>
      <c r="R71" s="197">
        <f t="shared" ref="R71" si="104">I71/I70</f>
        <v>0.23919973207748238</v>
      </c>
      <c r="S71" s="198">
        <f t="shared" ref="S71" si="105">J71/J70</f>
        <v>0.44643561360406292</v>
      </c>
      <c r="U71" s="104">
        <f t="shared" si="59"/>
        <v>1.4504329211987481</v>
      </c>
      <c r="V71" s="109">
        <f t="shared" si="60"/>
        <v>20.723588152658053</v>
      </c>
    </row>
    <row r="72" spans="1:22" ht="19.5" customHeight="1" thickBot="1" x14ac:dyDescent="0.3">
      <c r="A72" s="205"/>
      <c r="B72" t="s">
        <v>38</v>
      </c>
      <c r="C72" s="10">
        <v>2266260</v>
      </c>
      <c r="D72" s="11">
        <v>1874529</v>
      </c>
      <c r="E72" s="11">
        <v>2247676</v>
      </c>
      <c r="F72" s="36">
        <v>2123665</v>
      </c>
      <c r="G72" s="36">
        <v>1668158</v>
      </c>
      <c r="H72" s="12">
        <v>1548465</v>
      </c>
      <c r="I72" s="11">
        <v>1060885</v>
      </c>
      <c r="J72" s="163">
        <v>1013469</v>
      </c>
      <c r="L72" s="78">
        <f>C72/C70</f>
        <v>0.83419682062445688</v>
      </c>
      <c r="M72" s="18">
        <f>D72/D70</f>
        <v>0.73837243882869041</v>
      </c>
      <c r="N72" s="18">
        <f>E72/E70</f>
        <v>0.65314792649399345</v>
      </c>
      <c r="O72" s="18">
        <f t="shared" ref="O72:P72" si="106">F72/F70</f>
        <v>0.70738043418159091</v>
      </c>
      <c r="P72" s="18">
        <f t="shared" si="106"/>
        <v>0.81682480130953794</v>
      </c>
      <c r="Q72" s="196">
        <f>H72/H70</f>
        <v>0.74701500817706856</v>
      </c>
      <c r="R72" s="197">
        <f t="shared" ref="R72" si="107">I72/I70</f>
        <v>0.76080026792251765</v>
      </c>
      <c r="S72" s="198">
        <f t="shared" ref="S72" si="108">J72/J70</f>
        <v>0.55356438639593708</v>
      </c>
      <c r="U72" s="104">
        <f t="shared" si="59"/>
        <v>-4.4694759563948964E-2</v>
      </c>
      <c r="V72" s="107">
        <f t="shared" si="60"/>
        <v>-20.723588152658056</v>
      </c>
    </row>
    <row r="73" spans="1:22" ht="19.5" customHeight="1" thickBot="1" x14ac:dyDescent="0.3">
      <c r="A73" s="5" t="s">
        <v>22</v>
      </c>
      <c r="B73" s="6"/>
      <c r="C73" s="13">
        <v>33688126</v>
      </c>
      <c r="D73" s="14">
        <v>30997965</v>
      </c>
      <c r="E73" s="14">
        <v>30882257</v>
      </c>
      <c r="F73" s="37">
        <v>32577228</v>
      </c>
      <c r="G73" s="37">
        <v>24526197</v>
      </c>
      <c r="H73" s="15">
        <v>24219726</v>
      </c>
      <c r="I73" s="14">
        <v>16023936</v>
      </c>
      <c r="J73" s="162">
        <v>25065142</v>
      </c>
      <c r="L73" s="136">
        <f>C73/C94</f>
        <v>6.4535395005953414E-2</v>
      </c>
      <c r="M73" s="21">
        <f>D73/D94</f>
        <v>5.3654909283826414E-2</v>
      </c>
      <c r="N73" s="21">
        <f>E73/E94</f>
        <v>4.9541932879414698E-2</v>
      </c>
      <c r="O73" s="21">
        <f t="shared" ref="O73:P73" si="109">F73/F94</f>
        <v>4.7659836758630621E-2</v>
      </c>
      <c r="P73" s="21">
        <f t="shared" si="109"/>
        <v>3.5881816043564489E-2</v>
      </c>
      <c r="Q73" s="193">
        <f>H73/H94</f>
        <v>4.5006240170928719E-2</v>
      </c>
      <c r="R73" s="194">
        <f t="shared" ref="R73" si="110">I73/I94</f>
        <v>4.076045391535587E-2</v>
      </c>
      <c r="S73" s="195">
        <f t="shared" ref="S73" si="111">J73/J94</f>
        <v>4.7688362666701088E-2</v>
      </c>
      <c r="U73" s="103">
        <f t="shared" si="59"/>
        <v>0.56423128499764352</v>
      </c>
      <c r="V73" s="102">
        <f t="shared" si="60"/>
        <v>0.69279087513452187</v>
      </c>
    </row>
    <row r="74" spans="1:22" ht="19.5" customHeight="1" x14ac:dyDescent="0.25">
      <c r="A74" s="24"/>
      <c r="B74" t="s">
        <v>39</v>
      </c>
      <c r="C74" s="10">
        <v>22521987</v>
      </c>
      <c r="D74" s="11">
        <v>17563156</v>
      </c>
      <c r="E74" s="11">
        <v>16636857</v>
      </c>
      <c r="F74" s="36">
        <v>17822821</v>
      </c>
      <c r="G74" s="36">
        <v>9399875</v>
      </c>
      <c r="H74" s="12">
        <v>8065813</v>
      </c>
      <c r="I74" s="11">
        <v>4825253</v>
      </c>
      <c r="J74" s="163">
        <v>13679960</v>
      </c>
      <c r="L74" s="78">
        <f>C74/C73</f>
        <v>0.66854377711600821</v>
      </c>
      <c r="M74" s="18">
        <f>D74/D73</f>
        <v>0.56659061328703353</v>
      </c>
      <c r="N74" s="18">
        <f>E74/E73</f>
        <v>0.53871894790591246</v>
      </c>
      <c r="O74" s="18">
        <f t="shared" ref="O74:P74" si="112">F74/F73</f>
        <v>0.54709446119847893</v>
      </c>
      <c r="P74" s="18">
        <f t="shared" si="112"/>
        <v>0.38325856226303656</v>
      </c>
      <c r="Q74" s="196">
        <f>H74/H73</f>
        <v>0.33302659988804167</v>
      </c>
      <c r="R74" s="197">
        <f t="shared" ref="R74" si="113">I74/I73</f>
        <v>0.30112782527339099</v>
      </c>
      <c r="S74" s="198">
        <f t="shared" ref="S74" si="114">J74/J73</f>
        <v>0.5457762816584083</v>
      </c>
      <c r="U74" s="104">
        <f t="shared" si="59"/>
        <v>1.8350762125840863</v>
      </c>
      <c r="V74" s="109">
        <f t="shared" si="60"/>
        <v>24.464845638501732</v>
      </c>
    </row>
    <row r="75" spans="1:22" ht="19.5" customHeight="1" thickBot="1" x14ac:dyDescent="0.3">
      <c r="A75" s="205"/>
      <c r="B75" t="s">
        <v>38</v>
      </c>
      <c r="C75" s="10">
        <v>11166139</v>
      </c>
      <c r="D75" s="11">
        <v>13434809</v>
      </c>
      <c r="E75" s="11">
        <v>14245400</v>
      </c>
      <c r="F75" s="36">
        <v>14754407</v>
      </c>
      <c r="G75" s="36">
        <v>15126322</v>
      </c>
      <c r="H75" s="12">
        <v>16153913</v>
      </c>
      <c r="I75" s="11">
        <v>11198683</v>
      </c>
      <c r="J75" s="163">
        <v>11385182</v>
      </c>
      <c r="L75" s="78">
        <f>C75/C73</f>
        <v>0.33145622288399185</v>
      </c>
      <c r="M75" s="18">
        <f>D75/D73</f>
        <v>0.43340938671296647</v>
      </c>
      <c r="N75" s="18">
        <f>E75/E73</f>
        <v>0.46128105209408754</v>
      </c>
      <c r="O75" s="18">
        <f t="shared" ref="O75:P75" si="115">F75/F73</f>
        <v>0.45290553880152112</v>
      </c>
      <c r="P75" s="18">
        <f t="shared" si="115"/>
        <v>0.61674143773696344</v>
      </c>
      <c r="Q75" s="196">
        <f>H75/H73</f>
        <v>0.66697340011195838</v>
      </c>
      <c r="R75" s="197">
        <f t="shared" ref="R75" si="116">I75/I73</f>
        <v>0.69887217472660901</v>
      </c>
      <c r="S75" s="198">
        <f t="shared" ref="S75" si="117">J75/J73</f>
        <v>0.4542237183415917</v>
      </c>
      <c r="U75" s="104">
        <f t="shared" si="59"/>
        <v>1.6653654719934477E-2</v>
      </c>
      <c r="V75" s="107">
        <f t="shared" si="60"/>
        <v>-24.464845638501732</v>
      </c>
    </row>
    <row r="76" spans="1:22" ht="19.5" customHeight="1" thickBot="1" x14ac:dyDescent="0.3">
      <c r="A76" s="5" t="s">
        <v>14</v>
      </c>
      <c r="B76" s="6"/>
      <c r="C76" s="13">
        <v>1956143</v>
      </c>
      <c r="D76" s="14">
        <v>2271046</v>
      </c>
      <c r="E76" s="14">
        <v>3765263</v>
      </c>
      <c r="F76" s="37">
        <v>5572502</v>
      </c>
      <c r="G76" s="37">
        <v>5153702</v>
      </c>
      <c r="H76" s="15">
        <v>5171164</v>
      </c>
      <c r="I76" s="14">
        <v>3523370</v>
      </c>
      <c r="J76" s="162">
        <v>4801015</v>
      </c>
      <c r="L76" s="136">
        <f>C76/C94</f>
        <v>3.7473280999106551E-3</v>
      </c>
      <c r="M76" s="21">
        <f>D76/D94</f>
        <v>3.9309924735187246E-3</v>
      </c>
      <c r="N76" s="21">
        <f>E76/E94</f>
        <v>6.0403100336657266E-3</v>
      </c>
      <c r="O76" s="21">
        <f t="shared" ref="O76:P76" si="118">F76/F94</f>
        <v>8.1524596155677417E-3</v>
      </c>
      <c r="P76" s="21">
        <f t="shared" si="118"/>
        <v>7.5398638895117082E-3</v>
      </c>
      <c r="Q76" s="193">
        <f>H76/H94</f>
        <v>9.609301482075415E-3</v>
      </c>
      <c r="R76" s="194">
        <f t="shared" ref="R76" si="119">I76/I94</f>
        <v>8.9624771661436613E-3</v>
      </c>
      <c r="S76" s="195">
        <f t="shared" ref="S76" si="120">J76/J94</f>
        <v>9.1343007148442217E-3</v>
      </c>
      <c r="U76" s="103">
        <f t="shared" si="59"/>
        <v>0.36262016194722668</v>
      </c>
      <c r="V76" s="102">
        <f t="shared" si="60"/>
        <v>1.7182354870056045E-2</v>
      </c>
    </row>
    <row r="77" spans="1:22" ht="19.5" customHeight="1" x14ac:dyDescent="0.25">
      <c r="A77" s="24"/>
      <c r="B77" t="s">
        <v>39</v>
      </c>
      <c r="C77" s="10">
        <v>1028353</v>
      </c>
      <c r="D77" s="11">
        <v>1315033</v>
      </c>
      <c r="E77" s="11">
        <v>2781088</v>
      </c>
      <c r="F77" s="36">
        <v>4402111</v>
      </c>
      <c r="G77" s="36">
        <v>3599184</v>
      </c>
      <c r="H77" s="12">
        <v>2888827</v>
      </c>
      <c r="I77" s="11">
        <v>1937594</v>
      </c>
      <c r="J77" s="163">
        <v>3051527</v>
      </c>
      <c r="L77" s="78">
        <f>C77/C76</f>
        <v>0.52570440913573291</v>
      </c>
      <c r="M77" s="18">
        <f>D77/D76</f>
        <v>0.57904287275554966</v>
      </c>
      <c r="N77" s="18">
        <f>E77/E76</f>
        <v>0.73861719619585675</v>
      </c>
      <c r="O77" s="18">
        <f t="shared" ref="O77:P77" si="121">F77/F76</f>
        <v>0.78997028623767207</v>
      </c>
      <c r="P77" s="18">
        <f t="shared" si="121"/>
        <v>0.69836866780423079</v>
      </c>
      <c r="Q77" s="196">
        <f>H77/H76</f>
        <v>0.55864153602554478</v>
      </c>
      <c r="R77" s="197">
        <f t="shared" ref="R77" si="122">I77/I76</f>
        <v>0.54992634892162906</v>
      </c>
      <c r="S77" s="198">
        <f t="shared" ref="S77" si="123">J77/J76</f>
        <v>0.63560038866781299</v>
      </c>
      <c r="U77" s="104">
        <f t="shared" si="59"/>
        <v>0.57490526911210504</v>
      </c>
      <c r="V77" s="109">
        <f t="shared" si="60"/>
        <v>8.5674039746183936</v>
      </c>
    </row>
    <row r="78" spans="1:22" ht="19.5" customHeight="1" thickBot="1" x14ac:dyDescent="0.3">
      <c r="A78" s="205"/>
      <c r="B78" t="s">
        <v>38</v>
      </c>
      <c r="C78" s="10">
        <v>927790</v>
      </c>
      <c r="D78" s="11">
        <v>956013</v>
      </c>
      <c r="E78" s="11">
        <v>984175</v>
      </c>
      <c r="F78" s="36">
        <v>1170391</v>
      </c>
      <c r="G78" s="36">
        <v>1554518</v>
      </c>
      <c r="H78" s="12">
        <v>2282337</v>
      </c>
      <c r="I78" s="11">
        <v>1585776</v>
      </c>
      <c r="J78" s="163">
        <v>1749488</v>
      </c>
      <c r="L78" s="78">
        <f>C78/C76</f>
        <v>0.47429559086426709</v>
      </c>
      <c r="M78" s="18">
        <f>D78/D76</f>
        <v>0.42095712724445034</v>
      </c>
      <c r="N78" s="18">
        <f>E78/E76</f>
        <v>0.2613828038041433</v>
      </c>
      <c r="O78" s="18">
        <f t="shared" ref="O78:P78" si="124">F78/F76</f>
        <v>0.21002971376232796</v>
      </c>
      <c r="P78" s="18">
        <f t="shared" si="124"/>
        <v>0.30163133219576915</v>
      </c>
      <c r="Q78" s="196">
        <f>H78/H76</f>
        <v>0.44135846397445527</v>
      </c>
      <c r="R78" s="197">
        <f t="shared" ref="R78" si="125">I78/I76</f>
        <v>0.450073651078371</v>
      </c>
      <c r="S78" s="198">
        <f t="shared" ref="S78" si="126">J78/J76</f>
        <v>0.36439961133218707</v>
      </c>
      <c r="U78" s="104">
        <f t="shared" si="59"/>
        <v>0.10323778389886087</v>
      </c>
      <c r="V78" s="107">
        <f t="shared" si="60"/>
        <v>-8.5674039746183936</v>
      </c>
    </row>
    <row r="79" spans="1:22" ht="19.5" customHeight="1" thickBot="1" x14ac:dyDescent="0.3">
      <c r="A79" s="5" t="s">
        <v>9</v>
      </c>
      <c r="B79" s="6"/>
      <c r="C79" s="13">
        <v>16722680</v>
      </c>
      <c r="D79" s="14">
        <v>20815998</v>
      </c>
      <c r="E79" s="14">
        <v>25150475</v>
      </c>
      <c r="F79" s="37">
        <v>23465572</v>
      </c>
      <c r="G79" s="37">
        <v>18088459</v>
      </c>
      <c r="H79" s="15">
        <v>23212224</v>
      </c>
      <c r="I79" s="14">
        <v>15399818</v>
      </c>
      <c r="J79" s="162">
        <v>21727948</v>
      </c>
      <c r="L79" s="136">
        <f>C79/C94</f>
        <v>3.2035167505552464E-2</v>
      </c>
      <c r="M79" s="21">
        <f>D79/D94</f>
        <v>3.6030767966294307E-2</v>
      </c>
      <c r="N79" s="21">
        <f>E79/E94</f>
        <v>4.0346893827591594E-2</v>
      </c>
      <c r="O79" s="21">
        <f t="shared" ref="O79:P79" si="127">F79/F94</f>
        <v>3.432966521792135E-2</v>
      </c>
      <c r="P79" s="21">
        <f t="shared" si="127"/>
        <v>2.6463408018355169E-2</v>
      </c>
      <c r="Q79" s="193">
        <f>H79/H94</f>
        <v>4.3134052311136623E-2</v>
      </c>
      <c r="R79" s="194">
        <f t="shared" ref="R79" si="128">I79/I94</f>
        <v>3.9172870628905891E-2</v>
      </c>
      <c r="S79" s="195">
        <f t="shared" ref="S79" si="129">J79/J94</f>
        <v>4.1339094118326661E-2</v>
      </c>
      <c r="U79" s="103">
        <f t="shared" si="59"/>
        <v>0.41092238882303672</v>
      </c>
      <c r="V79" s="102">
        <f t="shared" si="60"/>
        <v>0.21662234894207696</v>
      </c>
    </row>
    <row r="80" spans="1:22" ht="19.5" customHeight="1" x14ac:dyDescent="0.25">
      <c r="A80" s="24"/>
      <c r="B80" t="s">
        <v>39</v>
      </c>
      <c r="C80" s="10">
        <v>7851825</v>
      </c>
      <c r="D80" s="11">
        <v>8951873</v>
      </c>
      <c r="E80" s="11">
        <v>10247540</v>
      </c>
      <c r="F80" s="36">
        <v>8485256</v>
      </c>
      <c r="G80" s="36">
        <v>3393417</v>
      </c>
      <c r="H80" s="12">
        <v>7405766</v>
      </c>
      <c r="I80" s="11">
        <v>4165422</v>
      </c>
      <c r="J80" s="163">
        <v>11247264</v>
      </c>
      <c r="L80" s="78">
        <f>C80/C79</f>
        <v>0.46953149853970777</v>
      </c>
      <c r="M80" s="18">
        <f>D80/D79</f>
        <v>0.43004774500843052</v>
      </c>
      <c r="N80" s="18">
        <f>E80/E79</f>
        <v>0.40744916348498389</v>
      </c>
      <c r="O80" s="18">
        <f t="shared" ref="O80:P80" si="130">F80/F79</f>
        <v>0.36160448166360487</v>
      </c>
      <c r="P80" s="18">
        <f t="shared" si="130"/>
        <v>0.18760122130912313</v>
      </c>
      <c r="Q80" s="196">
        <f>H80/H79</f>
        <v>0.31904594751455095</v>
      </c>
      <c r="R80" s="197">
        <f t="shared" ref="R80" si="131">I80/I79</f>
        <v>0.27048514469456719</v>
      </c>
      <c r="S80" s="198">
        <f t="shared" ref="S80" si="132">J80/J79</f>
        <v>0.51764041408788353</v>
      </c>
      <c r="U80" s="104">
        <f t="shared" si="59"/>
        <v>1.7001499487927034</v>
      </c>
      <c r="V80" s="109">
        <f t="shared" si="60"/>
        <v>24.715526939331632</v>
      </c>
    </row>
    <row r="81" spans="1:22" ht="19.5" customHeight="1" thickBot="1" x14ac:dyDescent="0.3">
      <c r="A81" s="205"/>
      <c r="B81" t="s">
        <v>38</v>
      </c>
      <c r="C81" s="10">
        <v>8870855</v>
      </c>
      <c r="D81" s="11">
        <v>11864125</v>
      </c>
      <c r="E81" s="11">
        <v>14902935</v>
      </c>
      <c r="F81" s="36">
        <v>14980316</v>
      </c>
      <c r="G81" s="36">
        <v>14695042</v>
      </c>
      <c r="H81" s="12">
        <v>15806458</v>
      </c>
      <c r="I81" s="11">
        <v>11234396</v>
      </c>
      <c r="J81" s="163">
        <v>10480684</v>
      </c>
      <c r="L81" s="78">
        <f>C81/C79</f>
        <v>0.53046850146029223</v>
      </c>
      <c r="M81" s="18">
        <f>D81/D79</f>
        <v>0.56995225499156943</v>
      </c>
      <c r="N81" s="18">
        <f>E81/E79</f>
        <v>0.59255083651501617</v>
      </c>
      <c r="O81" s="18">
        <f t="shared" ref="O81:P81" si="133">F81/F79</f>
        <v>0.63839551833639507</v>
      </c>
      <c r="P81" s="18">
        <f t="shared" si="133"/>
        <v>0.81239877869087684</v>
      </c>
      <c r="Q81" s="196">
        <f>H81/H79</f>
        <v>0.68095405248544905</v>
      </c>
      <c r="R81" s="197">
        <f t="shared" ref="R81" si="134">I81/I79</f>
        <v>0.72951485530543281</v>
      </c>
      <c r="S81" s="198">
        <f t="shared" ref="S81" si="135">J81/J79</f>
        <v>0.48235958591211653</v>
      </c>
      <c r="U81" s="104">
        <f t="shared" si="59"/>
        <v>-6.7089677095235029E-2</v>
      </c>
      <c r="V81" s="107">
        <f t="shared" si="60"/>
        <v>-24.715526939331628</v>
      </c>
    </row>
    <row r="82" spans="1:22" ht="19.5" customHeight="1" thickBot="1" x14ac:dyDescent="0.3">
      <c r="A82" s="5" t="s">
        <v>12</v>
      </c>
      <c r="B82" s="6"/>
      <c r="C82" s="13">
        <v>18206393</v>
      </c>
      <c r="D82" s="14">
        <v>19612202</v>
      </c>
      <c r="E82" s="14">
        <v>19393201</v>
      </c>
      <c r="F82" s="37">
        <v>33026643</v>
      </c>
      <c r="G82" s="37">
        <v>27504210</v>
      </c>
      <c r="H82" s="15">
        <v>27536277</v>
      </c>
      <c r="I82" s="14">
        <v>18656482</v>
      </c>
      <c r="J82" s="162">
        <v>26238124</v>
      </c>
      <c r="L82" s="136">
        <f>C82/C94</f>
        <v>3.487747474848038E-2</v>
      </c>
      <c r="M82" s="21">
        <f>D82/D94</f>
        <v>3.3947096822842374E-2</v>
      </c>
      <c r="N82" s="21">
        <f>E82/E94</f>
        <v>3.1110960000721385E-2</v>
      </c>
      <c r="O82" s="21">
        <f t="shared" ref="O82:P82" si="136">F82/F94</f>
        <v>4.8317321966914149E-2</v>
      </c>
      <c r="P82" s="21">
        <f t="shared" si="136"/>
        <v>4.0238647828016991E-2</v>
      </c>
      <c r="Q82" s="193">
        <f>H82/H94</f>
        <v>5.1169212074291037E-2</v>
      </c>
      <c r="R82" s="194">
        <f t="shared" ref="R82" si="137">I82/I94</f>
        <v>4.7456921619236765E-2</v>
      </c>
      <c r="S82" s="195">
        <f t="shared" ref="S82" si="138">J82/J94</f>
        <v>4.9920051241116994E-2</v>
      </c>
      <c r="U82" s="103">
        <f t="shared" si="59"/>
        <v>0.40638111729746262</v>
      </c>
      <c r="V82" s="102">
        <f t="shared" si="60"/>
        <v>0.24631296218802293</v>
      </c>
    </row>
    <row r="83" spans="1:22" ht="19.5" customHeight="1" x14ac:dyDescent="0.25">
      <c r="A83" s="24"/>
      <c r="B83" t="s">
        <v>39</v>
      </c>
      <c r="C83" s="10">
        <v>9409422</v>
      </c>
      <c r="D83" s="11">
        <v>10124791</v>
      </c>
      <c r="E83" s="11">
        <v>9134337</v>
      </c>
      <c r="F83" s="36">
        <v>17452801</v>
      </c>
      <c r="G83" s="36">
        <v>10781989</v>
      </c>
      <c r="H83" s="12">
        <v>10162431</v>
      </c>
      <c r="I83" s="11">
        <v>6082862</v>
      </c>
      <c r="J83" s="163">
        <v>14322211</v>
      </c>
      <c r="L83" s="78">
        <f>C83/C82</f>
        <v>0.51681966878337737</v>
      </c>
      <c r="M83" s="18">
        <f>D83/D82</f>
        <v>0.51624957768638113</v>
      </c>
      <c r="N83" s="18">
        <f>E83/E82</f>
        <v>0.47100718442509826</v>
      </c>
      <c r="O83" s="18">
        <f t="shared" ref="O83:P83" si="139">F83/F82</f>
        <v>0.52844610940324754</v>
      </c>
      <c r="P83" s="18">
        <f t="shared" si="139"/>
        <v>0.39201231375124024</v>
      </c>
      <c r="Q83" s="196">
        <f>H83/H82</f>
        <v>0.36905610006755818</v>
      </c>
      <c r="R83" s="197">
        <f t="shared" ref="R83" si="140">I83/I82</f>
        <v>0.32604549989649712</v>
      </c>
      <c r="S83" s="198">
        <f t="shared" ref="S83" si="141">J83/J82</f>
        <v>0.54585499329144116</v>
      </c>
      <c r="U83" s="104">
        <f t="shared" si="59"/>
        <v>1.3545184815963276</v>
      </c>
      <c r="V83" s="109">
        <f t="shared" si="60"/>
        <v>21.980949339494405</v>
      </c>
    </row>
    <row r="84" spans="1:22" ht="19.5" customHeight="1" thickBot="1" x14ac:dyDescent="0.3">
      <c r="A84" s="205"/>
      <c r="B84" t="s">
        <v>38</v>
      </c>
      <c r="C84" s="10">
        <v>8796971</v>
      </c>
      <c r="D84" s="11">
        <v>9487411</v>
      </c>
      <c r="E84" s="11">
        <v>10258864</v>
      </c>
      <c r="F84" s="36">
        <v>15573842</v>
      </c>
      <c r="G84" s="36">
        <v>16722221</v>
      </c>
      <c r="H84" s="12">
        <v>17373846</v>
      </c>
      <c r="I84" s="11">
        <v>12573620</v>
      </c>
      <c r="J84" s="163">
        <v>11915913</v>
      </c>
      <c r="L84" s="78">
        <f>C84/C82</f>
        <v>0.48318033121662263</v>
      </c>
      <c r="M84" s="18">
        <f>D84/D82</f>
        <v>0.48375042231361881</v>
      </c>
      <c r="N84" s="18">
        <f>E84/E82</f>
        <v>0.52899281557490174</v>
      </c>
      <c r="O84" s="18">
        <f t="shared" ref="O84:P84" si="142">F84/F82</f>
        <v>0.47155389059675246</v>
      </c>
      <c r="P84" s="18">
        <f t="shared" si="142"/>
        <v>0.60798768624875976</v>
      </c>
      <c r="Q84" s="196">
        <f>H84/H82</f>
        <v>0.63094389993244182</v>
      </c>
      <c r="R84" s="197">
        <f t="shared" ref="R84" si="143">I84/I82</f>
        <v>0.67395450010350288</v>
      </c>
      <c r="S84" s="198">
        <f t="shared" ref="S84" si="144">J84/J82</f>
        <v>0.4541450067085589</v>
      </c>
      <c r="U84" s="104">
        <f t="shared" si="59"/>
        <v>-5.2308483952910934E-2</v>
      </c>
      <c r="V84" s="107">
        <f t="shared" si="60"/>
        <v>-21.980949339494398</v>
      </c>
    </row>
    <row r="85" spans="1:22" ht="19.5" customHeight="1" thickBot="1" x14ac:dyDescent="0.3">
      <c r="A85" s="5" t="s">
        <v>11</v>
      </c>
      <c r="B85" s="6"/>
      <c r="C85" s="13">
        <v>49142172</v>
      </c>
      <c r="D85" s="14">
        <v>53572253</v>
      </c>
      <c r="E85" s="14">
        <v>64496107</v>
      </c>
      <c r="F85" s="37">
        <v>76521569</v>
      </c>
      <c r="G85" s="37">
        <v>70800142</v>
      </c>
      <c r="H85" s="15">
        <v>78339474</v>
      </c>
      <c r="I85" s="14">
        <v>56099621</v>
      </c>
      <c r="J85" s="162">
        <v>64762964</v>
      </c>
      <c r="L85" s="136">
        <f>C85/C94</f>
        <v>9.4140276056629085E-2</v>
      </c>
      <c r="M85" s="21">
        <f>D85/D94</f>
        <v>9.2729131568643222E-2</v>
      </c>
      <c r="N85" s="21">
        <f>E85/E94</f>
        <v>0.10346594175346538</v>
      </c>
      <c r="O85" s="21">
        <f t="shared" ref="O85:P85" si="145">F85/F94</f>
        <v>0.11194953379871024</v>
      </c>
      <c r="P85" s="21">
        <f t="shared" si="145"/>
        <v>0.10358057839551088</v>
      </c>
      <c r="Q85" s="193">
        <f>H85/H94</f>
        <v>0.14557411515341775</v>
      </c>
      <c r="R85" s="194">
        <f t="shared" ref="R85" si="146">I85/I94</f>
        <v>0.14270189399404928</v>
      </c>
      <c r="S85" s="195">
        <f t="shared" ref="S85" si="147">J85/J94</f>
        <v>0.12321652574729106</v>
      </c>
      <c r="U85" s="103">
        <f t="shared" si="59"/>
        <v>0.15442783472637009</v>
      </c>
      <c r="V85" s="102">
        <f t="shared" si="60"/>
        <v>-1.9485368246758228</v>
      </c>
    </row>
    <row r="86" spans="1:22" ht="19.5" customHeight="1" x14ac:dyDescent="0.25">
      <c r="A86" s="24"/>
      <c r="B86" t="s">
        <v>39</v>
      </c>
      <c r="C86" s="10">
        <v>15620227</v>
      </c>
      <c r="D86" s="11">
        <v>15852269</v>
      </c>
      <c r="E86" s="11">
        <v>16954742</v>
      </c>
      <c r="F86" s="36">
        <v>23629836</v>
      </c>
      <c r="G86" s="36">
        <v>12564521</v>
      </c>
      <c r="H86" s="12">
        <v>12331358</v>
      </c>
      <c r="I86" s="11">
        <v>7864930</v>
      </c>
      <c r="J86" s="163">
        <v>17574085</v>
      </c>
      <c r="L86" s="78">
        <f>C86/C85</f>
        <v>0.31785788792567005</v>
      </c>
      <c r="M86" s="18">
        <f>D86/D85</f>
        <v>0.29590446756084721</v>
      </c>
      <c r="N86" s="18">
        <f>E86/E85</f>
        <v>0.26288008359946441</v>
      </c>
      <c r="O86" s="18">
        <f t="shared" ref="O86:P86" si="148">F86/F85</f>
        <v>0.30879967973474248</v>
      </c>
      <c r="P86" s="18">
        <f t="shared" si="148"/>
        <v>0.17746462994382131</v>
      </c>
      <c r="Q86" s="196">
        <f>H86/H85</f>
        <v>0.15740925194366254</v>
      </c>
      <c r="R86" s="197">
        <f t="shared" ref="R86" si="149">I86/I85</f>
        <v>0.14019577779322254</v>
      </c>
      <c r="S86" s="380">
        <f t="shared" ref="S86" si="150">J86/J85</f>
        <v>0.27136010946009204</v>
      </c>
      <c r="U86" s="104">
        <f t="shared" si="59"/>
        <v>1.2344871473744838</v>
      </c>
      <c r="V86" s="109">
        <f t="shared" si="60"/>
        <v>13.116433166686949</v>
      </c>
    </row>
    <row r="87" spans="1:22" ht="19.5" customHeight="1" thickBot="1" x14ac:dyDescent="0.3">
      <c r="A87" s="205"/>
      <c r="B87" t="s">
        <v>38</v>
      </c>
      <c r="C87" s="10">
        <v>33521945</v>
      </c>
      <c r="D87" s="11">
        <v>37719984</v>
      </c>
      <c r="E87" s="11">
        <v>47541365</v>
      </c>
      <c r="F87" s="36">
        <v>52891733</v>
      </c>
      <c r="G87" s="36">
        <v>58235621</v>
      </c>
      <c r="H87" s="12">
        <v>66008116</v>
      </c>
      <c r="I87" s="11">
        <v>48234691</v>
      </c>
      <c r="J87" s="163">
        <v>47188879</v>
      </c>
      <c r="L87" s="78">
        <f>C87/C85</f>
        <v>0.68214211207432995</v>
      </c>
      <c r="M87" s="18">
        <f>D87/D85</f>
        <v>0.70409553243915279</v>
      </c>
      <c r="N87" s="18">
        <f>E87/E85</f>
        <v>0.73711991640053565</v>
      </c>
      <c r="O87" s="18">
        <f t="shared" ref="O87:P87" si="151">F87/F85</f>
        <v>0.69120032026525746</v>
      </c>
      <c r="P87" s="18">
        <f t="shared" si="151"/>
        <v>0.82253537005617872</v>
      </c>
      <c r="Q87" s="196">
        <f>H87/H85</f>
        <v>0.84259074805633749</v>
      </c>
      <c r="R87" s="197">
        <f t="shared" ref="R87" si="152">I87/I85</f>
        <v>0.85980422220677744</v>
      </c>
      <c r="S87" s="198">
        <f t="shared" ref="S87" si="153">J87/J85</f>
        <v>0.72863989053990796</v>
      </c>
      <c r="U87" s="104">
        <f t="shared" si="59"/>
        <v>-2.1681739393748786E-2</v>
      </c>
      <c r="V87" s="107">
        <f t="shared" si="60"/>
        <v>-13.116433166686948</v>
      </c>
    </row>
    <row r="88" spans="1:22" ht="19.5" customHeight="1" thickBot="1" x14ac:dyDescent="0.3">
      <c r="A88" s="5" t="s">
        <v>6</v>
      </c>
      <c r="B88" s="6"/>
      <c r="C88" s="13">
        <v>226269996</v>
      </c>
      <c r="D88" s="14">
        <v>240023988</v>
      </c>
      <c r="E88" s="14">
        <v>256594413</v>
      </c>
      <c r="F88" s="37">
        <v>271544791</v>
      </c>
      <c r="G88" s="37">
        <v>200033107</v>
      </c>
      <c r="H88" s="15">
        <v>211178316</v>
      </c>
      <c r="I88" s="14">
        <v>141190337</v>
      </c>
      <c r="J88" s="162">
        <v>182504275</v>
      </c>
      <c r="L88" s="136">
        <f>C88/C94</f>
        <v>0.43345906417755325</v>
      </c>
      <c r="M88" s="21">
        <f>D88/D94</f>
        <v>0.41546163762951022</v>
      </c>
      <c r="N88" s="21">
        <f>E88/E94</f>
        <v>0.41163387721560685</v>
      </c>
      <c r="O88" s="21">
        <f t="shared" ref="O88:P88" si="154">F88/F94</f>
        <v>0.39726462950489433</v>
      </c>
      <c r="P88" s="21">
        <f t="shared" si="154"/>
        <v>0.29264835261645544</v>
      </c>
      <c r="Q88" s="193">
        <f>H88/H94</f>
        <v>0.39242153312503536</v>
      </c>
      <c r="R88" s="194">
        <f t="shared" ref="R88" si="155">I88/I94</f>
        <v>0.35914910197981725</v>
      </c>
      <c r="S88" s="195">
        <f t="shared" ref="S88" si="156">J88/J94</f>
        <v>0.34722843598585429</v>
      </c>
      <c r="U88" s="103">
        <f t="shared" si="59"/>
        <v>0.29261165372811598</v>
      </c>
      <c r="V88" s="102">
        <f t="shared" si="60"/>
        <v>-1.1920665993962964</v>
      </c>
    </row>
    <row r="89" spans="1:22" ht="19.5" customHeight="1" x14ac:dyDescent="0.25">
      <c r="A89" s="24"/>
      <c r="B89" t="s">
        <v>39</v>
      </c>
      <c r="C89" s="10">
        <v>104024643</v>
      </c>
      <c r="D89" s="11">
        <v>116913448</v>
      </c>
      <c r="E89" s="11">
        <v>134343737</v>
      </c>
      <c r="F89" s="36">
        <v>142506462</v>
      </c>
      <c r="G89" s="36">
        <v>69368984</v>
      </c>
      <c r="H89" s="12">
        <v>66448048</v>
      </c>
      <c r="I89" s="11">
        <v>40902698</v>
      </c>
      <c r="J89" s="191">
        <v>85009585</v>
      </c>
      <c r="L89" s="78">
        <f>C89/C88</f>
        <v>0.45973679603547613</v>
      </c>
      <c r="M89" s="18">
        <f>D89/D88</f>
        <v>0.48709068195300548</v>
      </c>
      <c r="N89" s="18">
        <f>E89/E88</f>
        <v>0.52356454464189761</v>
      </c>
      <c r="O89" s="18">
        <f t="shared" ref="O89:P89" si="157">F89/F88</f>
        <v>0.52479910027071741</v>
      </c>
      <c r="P89" s="18">
        <f t="shared" si="157"/>
        <v>0.34678751452878248</v>
      </c>
      <c r="Q89" s="196">
        <f>H89/H88</f>
        <v>0.31465374503696675</v>
      </c>
      <c r="R89" s="197">
        <f t="shared" ref="R89" si="158">I89/I88</f>
        <v>0.28969898981117947</v>
      </c>
      <c r="S89" s="198">
        <f t="shared" ref="S89" si="159">J89/J88</f>
        <v>0.46579503411632411</v>
      </c>
      <c r="U89" s="104">
        <f t="shared" si="59"/>
        <v>1.0783368617884326</v>
      </c>
      <c r="V89" s="109">
        <f t="shared" si="60"/>
        <v>17.609604430514462</v>
      </c>
    </row>
    <row r="90" spans="1:22" ht="19.5" customHeight="1" thickBot="1" x14ac:dyDescent="0.3">
      <c r="A90" s="205"/>
      <c r="B90" t="s">
        <v>38</v>
      </c>
      <c r="C90" s="10">
        <v>122245353</v>
      </c>
      <c r="D90" s="11">
        <v>123110540</v>
      </c>
      <c r="E90" s="11">
        <v>122250676</v>
      </c>
      <c r="F90" s="36">
        <v>129038329</v>
      </c>
      <c r="G90" s="36">
        <v>130664123</v>
      </c>
      <c r="H90" s="12">
        <v>144730268</v>
      </c>
      <c r="I90" s="11">
        <v>100287639</v>
      </c>
      <c r="J90" s="163">
        <v>97494690</v>
      </c>
      <c r="L90" s="78">
        <f>C90/C88</f>
        <v>0.54026320396452387</v>
      </c>
      <c r="M90" s="18">
        <f>D90/D88</f>
        <v>0.51290931804699458</v>
      </c>
      <c r="N90" s="18">
        <f>E90/E88</f>
        <v>0.47643545535810244</v>
      </c>
      <c r="O90" s="18">
        <f t="shared" ref="O90:P90" si="160">F90/F88</f>
        <v>0.47520089972928259</v>
      </c>
      <c r="P90" s="18">
        <f t="shared" si="160"/>
        <v>0.65321248547121757</v>
      </c>
      <c r="Q90" s="196">
        <f>H90/H88</f>
        <v>0.68534625496303325</v>
      </c>
      <c r="R90" s="197">
        <f t="shared" ref="R90" si="161">I90/I88</f>
        <v>0.71030101018882053</v>
      </c>
      <c r="S90" s="198">
        <f t="shared" ref="S90" si="162">J90/J88</f>
        <v>0.53420496588367583</v>
      </c>
      <c r="U90" s="104">
        <f t="shared" si="59"/>
        <v>-2.7849384309466096E-2</v>
      </c>
      <c r="V90" s="107">
        <f t="shared" si="60"/>
        <v>-17.609604430514469</v>
      </c>
    </row>
    <row r="91" spans="1:22" ht="19.5" customHeight="1" thickBot="1" x14ac:dyDescent="0.3">
      <c r="A91" s="5" t="s">
        <v>7</v>
      </c>
      <c r="B91" s="6"/>
      <c r="C91" s="13">
        <v>3893747</v>
      </c>
      <c r="D91" s="14">
        <v>5074930</v>
      </c>
      <c r="E91" s="14">
        <v>7528183</v>
      </c>
      <c r="F91" s="37">
        <v>6090350</v>
      </c>
      <c r="G91" s="37">
        <v>2930139</v>
      </c>
      <c r="H91" s="15">
        <v>2831700</v>
      </c>
      <c r="I91" s="14">
        <v>1910605</v>
      </c>
      <c r="J91" s="162">
        <v>3555606</v>
      </c>
      <c r="L91" s="136">
        <f>C91/C94</f>
        <v>7.4591415592023761E-3</v>
      </c>
      <c r="M91" s="21">
        <f>D91/D94</f>
        <v>8.784283380272517E-3</v>
      </c>
      <c r="N91" s="21">
        <f>E91/E94</f>
        <v>1.2076861379981093E-2</v>
      </c>
      <c r="O91" s="21">
        <f t="shared" ref="O91:P91" si="163">F91/F94</f>
        <v>8.9100609420459595E-3</v>
      </c>
      <c r="P91" s="21">
        <f t="shared" si="163"/>
        <v>4.2867921422988656E-3</v>
      </c>
      <c r="Q91" s="193">
        <f>H91/H94</f>
        <v>5.2619988472214288E-3</v>
      </c>
      <c r="R91" s="194">
        <f t="shared" ref="R91" si="164">I91/I94</f>
        <v>4.8600498062990579E-3</v>
      </c>
      <c r="S91" s="195">
        <f t="shared" ref="S91" si="165">J91/J94</f>
        <v>6.7648141960615412E-3</v>
      </c>
      <c r="U91" s="103">
        <f t="shared" si="59"/>
        <v>0.86098434788980449</v>
      </c>
      <c r="V91" s="102">
        <f t="shared" si="60"/>
        <v>0.19047643897624833</v>
      </c>
    </row>
    <row r="92" spans="1:22" ht="19.5" customHeight="1" x14ac:dyDescent="0.25">
      <c r="A92" s="24"/>
      <c r="B92" t="s">
        <v>39</v>
      </c>
      <c r="C92" s="10">
        <v>3363918</v>
      </c>
      <c r="D92" s="11">
        <v>4425759</v>
      </c>
      <c r="E92" s="11">
        <v>6896252</v>
      </c>
      <c r="F92" s="36">
        <v>5370912</v>
      </c>
      <c r="G92" s="36">
        <v>2279028</v>
      </c>
      <c r="H92" s="12">
        <v>2016613</v>
      </c>
      <c r="I92" s="11">
        <v>1310145</v>
      </c>
      <c r="J92" s="163">
        <v>2719201</v>
      </c>
      <c r="L92" s="78">
        <f>C92/C91</f>
        <v>0.86392824187087658</v>
      </c>
      <c r="M92" s="18">
        <f>D92/D91</f>
        <v>0.87208276764408577</v>
      </c>
      <c r="N92" s="18">
        <f>E92/E91</f>
        <v>0.91605796511588522</v>
      </c>
      <c r="O92" s="18">
        <f t="shared" ref="O92:P92" si="166">F92/F91</f>
        <v>0.88187247038347549</v>
      </c>
      <c r="P92" s="18">
        <f t="shared" si="166"/>
        <v>0.77778835748065189</v>
      </c>
      <c r="Q92" s="196">
        <f>H92/H91</f>
        <v>0.71215630186813572</v>
      </c>
      <c r="R92" s="197">
        <f t="shared" ref="R92" si="167">I92/I91</f>
        <v>0.68572258525440899</v>
      </c>
      <c r="S92" s="198">
        <f t="shared" ref="S92" si="168">J92/J91</f>
        <v>0.764764431154633</v>
      </c>
      <c r="U92" s="104">
        <f t="shared" si="59"/>
        <v>1.0754962237004302</v>
      </c>
      <c r="V92" s="109">
        <f t="shared" si="60"/>
        <v>7.9041845900224006</v>
      </c>
    </row>
    <row r="93" spans="1:22" ht="19.5" customHeight="1" thickBot="1" x14ac:dyDescent="0.3">
      <c r="A93" s="205"/>
      <c r="B93" t="s">
        <v>38</v>
      </c>
      <c r="C93" s="10">
        <v>529829</v>
      </c>
      <c r="D93" s="11">
        <v>649171</v>
      </c>
      <c r="E93" s="11">
        <v>631931</v>
      </c>
      <c r="F93" s="36">
        <v>719438</v>
      </c>
      <c r="G93" s="36">
        <v>651111</v>
      </c>
      <c r="H93" s="12">
        <v>815087</v>
      </c>
      <c r="I93" s="11">
        <v>600460</v>
      </c>
      <c r="J93" s="163">
        <v>836405</v>
      </c>
      <c r="L93" s="78">
        <f>C93/C91</f>
        <v>0.13607175812912345</v>
      </c>
      <c r="M93" s="18">
        <f>D93/D91</f>
        <v>0.12791723235591426</v>
      </c>
      <c r="N93" s="18">
        <f>E93/E91</f>
        <v>8.3942034884114794E-2</v>
      </c>
      <c r="O93" s="18">
        <f t="shared" ref="O93:P93" si="169">F93/F91</f>
        <v>0.11812752961652451</v>
      </c>
      <c r="P93" s="18">
        <f t="shared" si="169"/>
        <v>0.22221164251934805</v>
      </c>
      <c r="Q93" s="196">
        <f>H93/H91</f>
        <v>0.28784369813186428</v>
      </c>
      <c r="R93" s="197">
        <f t="shared" ref="R93" si="170">I93/I91</f>
        <v>0.31427741474559107</v>
      </c>
      <c r="S93" s="198">
        <f t="shared" ref="S93" si="171">J93/J91</f>
        <v>0.235235568845367</v>
      </c>
      <c r="U93" s="104">
        <f t="shared" si="59"/>
        <v>0.39294041235053123</v>
      </c>
      <c r="V93" s="107">
        <f t="shared" si="60"/>
        <v>-7.9041845900224059</v>
      </c>
    </row>
    <row r="94" spans="1:22" ht="19.5" customHeight="1" thickBot="1" x14ac:dyDescent="0.3">
      <c r="A94" s="417" t="s">
        <v>23</v>
      </c>
      <c r="B94" s="440"/>
      <c r="C94" s="217">
        <v>522010069</v>
      </c>
      <c r="D94" s="218">
        <v>577728402</v>
      </c>
      <c r="E94" s="213">
        <f t="shared" ref="E94:F94" si="172">E55+E58+E61+E64+E67+E70+E73+E76+E79+E82+E85+E88+E91</f>
        <v>623355917</v>
      </c>
      <c r="F94" s="213">
        <f t="shared" si="172"/>
        <v>683536290</v>
      </c>
      <c r="G94" s="213">
        <v>683527193</v>
      </c>
      <c r="H94" s="213">
        <v>538141509</v>
      </c>
      <c r="I94" s="207">
        <f t="shared" ref="I94:J94" si="173">I55+I58+I61+I64+I67+I70+I73+I76+I79+I82+I85+I88+I91</f>
        <v>393124572</v>
      </c>
      <c r="J94" s="222">
        <f t="shared" si="173"/>
        <v>525602906</v>
      </c>
      <c r="L94" s="210">
        <f t="shared" ref="L94" si="174">L55+L58+L61+L64+L67+L70+L73+L76+L79+L82+L85+L88+L91</f>
        <v>0.99999999999999989</v>
      </c>
      <c r="M94" s="211">
        <f t="shared" ref="M94:N94" si="175">M55+M58+M61+M64+M67+M70+M73+M76+M79+M82+M85+M88+M91</f>
        <v>1</v>
      </c>
      <c r="N94" s="211">
        <f t="shared" si="175"/>
        <v>1</v>
      </c>
      <c r="O94" s="211">
        <f t="shared" ref="O94:P94" si="176">O55+O58+O61+O64+O67+O70+O73+O76+O79+O82+O85+O88+O91</f>
        <v>0.99999999999999989</v>
      </c>
      <c r="P94" s="211">
        <f t="shared" si="176"/>
        <v>0.78745560895336619</v>
      </c>
      <c r="Q94" s="212">
        <f t="shared" ref="Q94:S94" si="177">Q55+Q58+Q61+Q64+Q67+Q70+Q73+Q76+Q79+Q82+Q85+Q88+Q91</f>
        <v>1.0742062735026821</v>
      </c>
      <c r="R94" s="223">
        <f t="shared" si="177"/>
        <v>1</v>
      </c>
      <c r="S94" s="224">
        <f t="shared" si="177"/>
        <v>1</v>
      </c>
      <c r="U94" s="154">
        <f t="shared" si="59"/>
        <v>0.33698817991972274</v>
      </c>
      <c r="V94" s="157">
        <f t="shared" si="60"/>
        <v>0</v>
      </c>
    </row>
    <row r="95" spans="1:22" ht="19.5" customHeight="1" x14ac:dyDescent="0.25">
      <c r="A95" s="24"/>
      <c r="B95" t="s">
        <v>39</v>
      </c>
      <c r="C95" s="77">
        <f t="shared" ref="C95" si="178">C56+C59+C62+C65+C68+C71+C74+C77+C80+C83+C86+C89+C92</f>
        <v>251533440</v>
      </c>
      <c r="D95" s="11">
        <f t="shared" ref="D95:E95" si="179">D56+D59+D62+D65+D68+D71+D74+D77+D80+D83+D86+D89+D92</f>
        <v>288451381</v>
      </c>
      <c r="E95" s="11">
        <f t="shared" si="179"/>
        <v>313935902</v>
      </c>
      <c r="F95" s="11">
        <f t="shared" ref="F95" si="180">F56+F59+F62+F65+F68+F71+F74+F77+F80+F83+F86+F89+F92</f>
        <v>351270523</v>
      </c>
      <c r="G95" s="11">
        <f t="shared" ref="G95" si="181">G56+G59+G62+G65+G68+G71+G74+G77+G80+G83+G86+G89+G92</f>
        <v>187039707</v>
      </c>
      <c r="H95" s="214">
        <f t="shared" ref="H95:J95" si="182">H56+H59+H62+H65+H68+H71+H74+H77+H80+H83+H86+H89+H92</f>
        <v>187786804</v>
      </c>
      <c r="I95" s="10">
        <f t="shared" si="182"/>
        <v>116160952</v>
      </c>
      <c r="J95" s="163">
        <f t="shared" si="182"/>
        <v>251750696</v>
      </c>
      <c r="L95" s="219">
        <f>C95/C94</f>
        <v>0.4818555329437525</v>
      </c>
      <c r="M95" s="197">
        <f>D95/D94</f>
        <v>0.49928544278146808</v>
      </c>
      <c r="N95" s="197">
        <f>E95/E94</f>
        <v>0.50362223801591022</v>
      </c>
      <c r="O95" s="197">
        <f t="shared" ref="O95:P95" si="183">F95/F94</f>
        <v>0.51390179005711611</v>
      </c>
      <c r="P95" s="197">
        <f t="shared" si="183"/>
        <v>0.27363901380292271</v>
      </c>
      <c r="Q95" s="206">
        <f t="shared" ref="Q95" si="184">H95/H94</f>
        <v>0.34895431937401433</v>
      </c>
      <c r="R95" s="220">
        <f t="shared" ref="R95" si="185">I95/I94</f>
        <v>0.2954812806765994</v>
      </c>
      <c r="S95" s="198">
        <f t="shared" ref="S95" si="186">J95/J94</f>
        <v>0.47897508390107724</v>
      </c>
      <c r="U95" s="104">
        <f t="shared" si="59"/>
        <v>1.1672575135231329</v>
      </c>
      <c r="V95" s="109">
        <f t="shared" si="60"/>
        <v>18.349380322447782</v>
      </c>
    </row>
    <row r="96" spans="1:22" ht="19.5" customHeight="1" thickBot="1" x14ac:dyDescent="0.3">
      <c r="A96" s="32"/>
      <c r="B96" s="25" t="s">
        <v>38</v>
      </c>
      <c r="C96" s="216">
        <f t="shared" ref="C96" si="187">C57+C60+C63+C66+C69+C72+C75+C78+C81+C84+C87+C90+C93</f>
        <v>270476629</v>
      </c>
      <c r="D96" s="34">
        <f t="shared" ref="D96:E96" si="188">D57+D60+D63+D66+D69+D72+D75+D78+D81+D84+D87+D90+D93</f>
        <v>289277021</v>
      </c>
      <c r="E96" s="34">
        <f t="shared" si="188"/>
        <v>309420015</v>
      </c>
      <c r="F96" s="34">
        <f t="shared" ref="F96" si="189">F57+F60+F63+F66+F69+F72+F75+F78+F81+F84+F87+F90+F93</f>
        <v>332265767</v>
      </c>
      <c r="G96" s="34">
        <f t="shared" ref="G96" si="190">G57+G60+G63+G66+G69+G72+G75+G78+G81+G84+G87+G90+G93</f>
        <v>351207615</v>
      </c>
      <c r="H96" s="215">
        <f t="shared" ref="H96:J96" si="191">H57+H60+H63+H66+H69+H72+H75+H78+H81+H84+H87+H90+H93</f>
        <v>390288181</v>
      </c>
      <c r="I96" s="33">
        <f t="shared" si="191"/>
        <v>276963620</v>
      </c>
      <c r="J96" s="164">
        <f t="shared" si="191"/>
        <v>273852210</v>
      </c>
      <c r="K96" s="221"/>
      <c r="L96" s="208">
        <f>C96/C94</f>
        <v>0.5181444670562475</v>
      </c>
      <c r="M96" s="209">
        <f>D96/D94</f>
        <v>0.50071455721853186</v>
      </c>
      <c r="N96" s="209">
        <f>E96/E94</f>
        <v>0.49637776198408973</v>
      </c>
      <c r="O96" s="209">
        <f t="shared" ref="O96:P96" si="192">F96/F94</f>
        <v>0.48609820994288394</v>
      </c>
      <c r="P96" s="209">
        <f t="shared" si="192"/>
        <v>0.51381659515044342</v>
      </c>
      <c r="Q96" s="199">
        <f t="shared" ref="Q96" si="193">H96/H94</f>
        <v>0.72525195412866772</v>
      </c>
      <c r="R96" s="201">
        <f t="shared" ref="R96" si="194">I96/I94</f>
        <v>0.7045187193234006</v>
      </c>
      <c r="S96" s="200">
        <f t="shared" ref="S96" si="195">J96/J94</f>
        <v>0.52102491609892276</v>
      </c>
      <c r="T96" s="221"/>
      <c r="U96" s="106">
        <f t="shared" si="59"/>
        <v>-1.1234002501844828E-2</v>
      </c>
      <c r="V96" s="107">
        <f t="shared" si="60"/>
        <v>-18.349380322447782</v>
      </c>
    </row>
    <row r="99" spans="1:12" x14ac:dyDescent="0.25">
      <c r="A99" s="1" t="s">
        <v>29</v>
      </c>
      <c r="L99" s="1" t="str">
        <f>U3</f>
        <v>VARIAÇÃO (JAN-SET)</v>
      </c>
    </row>
    <row r="100" spans="1:12" ht="15.75" thickBot="1" x14ac:dyDescent="0.3"/>
    <row r="101" spans="1:12" ht="24" customHeight="1" x14ac:dyDescent="0.25">
      <c r="A101" s="417" t="s">
        <v>28</v>
      </c>
      <c r="B101" s="440"/>
      <c r="C101" s="419">
        <v>2016</v>
      </c>
      <c r="D101" s="421">
        <v>2017</v>
      </c>
      <c r="E101" s="421">
        <v>2018</v>
      </c>
      <c r="F101" s="421">
        <v>2019</v>
      </c>
      <c r="G101" s="421">
        <v>2020</v>
      </c>
      <c r="H101" s="425">
        <v>2021</v>
      </c>
      <c r="I101" s="427" t="str">
        <f>I5</f>
        <v>janeiro - setembro</v>
      </c>
      <c r="J101" s="428"/>
      <c r="L101" s="423" t="s">
        <v>87</v>
      </c>
    </row>
    <row r="102" spans="1:12" ht="20.25" customHeight="1" thickBot="1" x14ac:dyDescent="0.3">
      <c r="A102" s="441"/>
      <c r="B102" s="442"/>
      <c r="C102" s="436"/>
      <c r="D102" s="435"/>
      <c r="E102" s="435"/>
      <c r="F102" s="435"/>
      <c r="G102" s="435"/>
      <c r="H102" s="445"/>
      <c r="I102" s="168">
        <v>2021</v>
      </c>
      <c r="J102" s="170">
        <v>2022</v>
      </c>
      <c r="L102" s="424"/>
    </row>
    <row r="103" spans="1:12" ht="20.100000000000001" customHeight="1" thickBot="1" x14ac:dyDescent="0.3">
      <c r="A103" s="5" t="s">
        <v>10</v>
      </c>
      <c r="B103" s="6"/>
      <c r="C103" s="40">
        <f>C55/C7</f>
        <v>4.4284264738846284</v>
      </c>
      <c r="D103" s="153">
        <f t="shared" ref="D103:J103" si="196">D55/D7</f>
        <v>4.6757027816022907</v>
      </c>
      <c r="E103" s="153">
        <f t="shared" si="196"/>
        <v>4.7856998097440906</v>
      </c>
      <c r="F103" s="153">
        <f t="shared" ref="F103:G103" si="197">F55/F7</f>
        <v>4.8555469169707486</v>
      </c>
      <c r="G103" s="153">
        <f t="shared" si="197"/>
        <v>4.2096385053430767</v>
      </c>
      <c r="H103" s="137">
        <f t="shared" si="196"/>
        <v>4.2610917736570588</v>
      </c>
      <c r="I103" s="153">
        <f t="shared" si="196"/>
        <v>4.1163000994882299</v>
      </c>
      <c r="J103" s="165">
        <f t="shared" si="196"/>
        <v>5.0500371521898861</v>
      </c>
      <c r="L103" s="23">
        <f>(J103-I103)/I103</f>
        <v>0.22683891604932924</v>
      </c>
    </row>
    <row r="104" spans="1:12" ht="20.100000000000001" customHeight="1" x14ac:dyDescent="0.25">
      <c r="A104" s="24"/>
      <c r="B104" t="s">
        <v>39</v>
      </c>
      <c r="C104" s="41">
        <f t="shared" ref="C104:J104" si="198">C56/C8</f>
        <v>8.3407750570927028</v>
      </c>
      <c r="D104" s="29">
        <f t="shared" si="198"/>
        <v>8.3926113663102786</v>
      </c>
      <c r="E104" s="29">
        <f t="shared" si="198"/>
        <v>8.7688624445989944</v>
      </c>
      <c r="F104" s="29">
        <f t="shared" ref="F104:G104" si="199">F56/F8</f>
        <v>8.861632720002369</v>
      </c>
      <c r="G104" s="29">
        <f t="shared" si="199"/>
        <v>8.7098588037958002</v>
      </c>
      <c r="H104" s="138">
        <f t="shared" si="198"/>
        <v>8.7108279571319205</v>
      </c>
      <c r="I104" s="29">
        <f t="shared" si="198"/>
        <v>8.731117013379377</v>
      </c>
      <c r="J104" s="166">
        <f t="shared" si="198"/>
        <v>9.5285754747215581</v>
      </c>
      <c r="L104" s="31">
        <f t="shared" ref="L104:L144" si="200">(J104-I104)/I104</f>
        <v>9.1335216344045428E-2</v>
      </c>
    </row>
    <row r="105" spans="1:12" ht="20.100000000000001" customHeight="1" thickBot="1" x14ac:dyDescent="0.3">
      <c r="A105" s="24"/>
      <c r="B105" t="s">
        <v>38</v>
      </c>
      <c r="C105" s="41">
        <f t="shared" ref="C105:J105" si="201">C57/C9</f>
        <v>3.1072184101681737</v>
      </c>
      <c r="D105" s="29">
        <f t="shared" si="201"/>
        <v>3.1804030646425181</v>
      </c>
      <c r="E105" s="29">
        <f t="shared" si="201"/>
        <v>3.2743204425841306</v>
      </c>
      <c r="F105" s="29">
        <f t="shared" ref="F105:G105" si="202">F57/F9</f>
        <v>3.2864474761518645</v>
      </c>
      <c r="G105" s="29">
        <f t="shared" si="202"/>
        <v>3.2743548290191482</v>
      </c>
      <c r="H105" s="138">
        <f t="shared" si="201"/>
        <v>3.3359600817086221</v>
      </c>
      <c r="I105" s="29">
        <f t="shared" si="201"/>
        <v>3.3178282732546762</v>
      </c>
      <c r="J105" s="166">
        <f t="shared" si="201"/>
        <v>3.5190247076404733</v>
      </c>
      <c r="L105" s="31">
        <f t="shared" si="200"/>
        <v>6.0641003034322273E-2</v>
      </c>
    </row>
    <row r="106" spans="1:12" ht="20.100000000000001" customHeight="1" thickBot="1" x14ac:dyDescent="0.3">
      <c r="A106" s="5" t="s">
        <v>18</v>
      </c>
      <c r="B106" s="6"/>
      <c r="C106" s="40">
        <f t="shared" ref="C106:J106" si="203">C58/C10</f>
        <v>4.5605208350719852</v>
      </c>
      <c r="D106" s="153">
        <f t="shared" si="203"/>
        <v>5.2979740105632986</v>
      </c>
      <c r="E106" s="153">
        <f t="shared" si="203"/>
        <v>5.4536789402752657</v>
      </c>
      <c r="F106" s="153">
        <f t="shared" ref="F106:G106" si="204">F58/F10</f>
        <v>6.4971067216215594</v>
      </c>
      <c r="G106" s="153">
        <f t="shared" si="204"/>
        <v>6.3082842651431239</v>
      </c>
      <c r="H106" s="137">
        <f t="shared" si="203"/>
        <v>6.2165922707445818</v>
      </c>
      <c r="I106" s="153">
        <f t="shared" si="203"/>
        <v>6.1388297459010026</v>
      </c>
      <c r="J106" s="165">
        <f t="shared" si="203"/>
        <v>6.3792389316540827</v>
      </c>
      <c r="L106" s="23">
        <f t="shared" si="200"/>
        <v>3.9162054610425594E-2</v>
      </c>
    </row>
    <row r="107" spans="1:12" ht="20.100000000000001" customHeight="1" x14ac:dyDescent="0.25">
      <c r="A107" s="24"/>
      <c r="B107" t="s">
        <v>39</v>
      </c>
      <c r="C107" s="41">
        <f t="shared" ref="C107:J107" si="205">C59/C11</f>
        <v>5.2730976957792945</v>
      </c>
      <c r="D107" s="29">
        <f t="shared" si="205"/>
        <v>6.1131859492436869</v>
      </c>
      <c r="E107" s="29">
        <f t="shared" si="205"/>
        <v>5.6729808754556217</v>
      </c>
      <c r="F107" s="29">
        <f t="shared" ref="F107:G107" si="206">F59/F11</f>
        <v>6.9424964576496411</v>
      </c>
      <c r="G107" s="29">
        <f t="shared" si="206"/>
        <v>6.4647493741631248</v>
      </c>
      <c r="H107" s="138">
        <f t="shared" si="205"/>
        <v>5.5641234748813355</v>
      </c>
      <c r="I107" s="29">
        <f t="shared" si="205"/>
        <v>5.6025897550203716</v>
      </c>
      <c r="J107" s="166">
        <f t="shared" si="205"/>
        <v>5.7952352884872118</v>
      </c>
      <c r="L107" s="31">
        <f t="shared" si="200"/>
        <v>3.4385086520785195E-2</v>
      </c>
    </row>
    <row r="108" spans="1:12" ht="20.100000000000001" customHeight="1" thickBot="1" x14ac:dyDescent="0.3">
      <c r="A108" s="24"/>
      <c r="B108" t="s">
        <v>38</v>
      </c>
      <c r="C108" s="41">
        <f t="shared" ref="C108:J108" si="207">C60/C12</f>
        <v>3.0683299669482187</v>
      </c>
      <c r="D108" s="29">
        <f t="shared" si="207"/>
        <v>3.4523042163670796</v>
      </c>
      <c r="E108" s="29">
        <f t="shared" si="207"/>
        <v>4.9327896800144559</v>
      </c>
      <c r="F108" s="29">
        <f t="shared" ref="F108:G108" si="208">F60/F12</f>
        <v>5.4892722757062522</v>
      </c>
      <c r="G108" s="29">
        <f t="shared" si="208"/>
        <v>6.1064703183012803</v>
      </c>
      <c r="H108" s="138">
        <f t="shared" si="207"/>
        <v>6.9606219122348154</v>
      </c>
      <c r="I108" s="29">
        <f t="shared" si="207"/>
        <v>6.6743978960011594</v>
      </c>
      <c r="J108" s="166">
        <f t="shared" si="207"/>
        <v>7.7211534009353153</v>
      </c>
      <c r="L108" s="31">
        <f t="shared" si="200"/>
        <v>0.15683145075322821</v>
      </c>
    </row>
    <row r="109" spans="1:12" ht="20.100000000000001" customHeight="1" thickBot="1" x14ac:dyDescent="0.3">
      <c r="A109" s="5" t="s">
        <v>15</v>
      </c>
      <c r="B109" s="6"/>
      <c r="C109" s="40">
        <f t="shared" ref="C109:J109" si="209">C61/C13</f>
        <v>7.1257605298372049</v>
      </c>
      <c r="D109" s="153">
        <f t="shared" si="209"/>
        <v>7.7304463913273862</v>
      </c>
      <c r="E109" s="153">
        <f t="shared" si="209"/>
        <v>8.490370157118889</v>
      </c>
      <c r="F109" s="153">
        <f t="shared" ref="F109:G109" si="210">F61/F13</f>
        <v>9.6136950596966457</v>
      </c>
      <c r="G109" s="153">
        <f t="shared" si="210"/>
        <v>8.2568996585562786</v>
      </c>
      <c r="H109" s="137">
        <f t="shared" si="209"/>
        <v>8.2669182514504023</v>
      </c>
      <c r="I109" s="153">
        <f t="shared" si="209"/>
        <v>7.9011477864648993</v>
      </c>
      <c r="J109" s="165">
        <f t="shared" si="209"/>
        <v>9.7921340490567381</v>
      </c>
      <c r="L109" s="23">
        <f t="shared" si="200"/>
        <v>0.23933057749295644</v>
      </c>
    </row>
    <row r="110" spans="1:12" ht="20.100000000000001" customHeight="1" x14ac:dyDescent="0.25">
      <c r="A110" s="24"/>
      <c r="B110" t="s">
        <v>39</v>
      </c>
      <c r="C110" s="41">
        <f t="shared" ref="C110:J110" si="211">C62/C14</f>
        <v>13.142143378334337</v>
      </c>
      <c r="D110" s="29">
        <f t="shared" si="211"/>
        <v>14.005606159422275</v>
      </c>
      <c r="E110" s="29">
        <f t="shared" si="211"/>
        <v>15.710852034383059</v>
      </c>
      <c r="F110" s="29">
        <f t="shared" ref="F110:G110" si="212">F62/F14</f>
        <v>16.516943049386594</v>
      </c>
      <c r="G110" s="29">
        <f t="shared" si="212"/>
        <v>16.82118789067847</v>
      </c>
      <c r="H110" s="138">
        <f t="shared" si="211"/>
        <v>16.111156226672549</v>
      </c>
      <c r="I110" s="29">
        <f t="shared" si="211"/>
        <v>16.035072276964652</v>
      </c>
      <c r="J110" s="166">
        <f t="shared" si="211"/>
        <v>16.839872221185193</v>
      </c>
      <c r="L110" s="31">
        <f t="shared" si="200"/>
        <v>5.0189979210551149E-2</v>
      </c>
    </row>
    <row r="111" spans="1:12" ht="20.100000000000001" customHeight="1" thickBot="1" x14ac:dyDescent="0.3">
      <c r="A111" s="24"/>
      <c r="B111" t="s">
        <v>38</v>
      </c>
      <c r="C111" s="41">
        <f t="shared" ref="C111:J111" si="213">C63/C15</f>
        <v>4.6082630427651941</v>
      </c>
      <c r="D111" s="29">
        <f t="shared" si="213"/>
        <v>4.758014830125072</v>
      </c>
      <c r="E111" s="29">
        <f t="shared" si="213"/>
        <v>5.2158887373037963</v>
      </c>
      <c r="F111" s="29">
        <f t="shared" ref="F111:G111" si="214">F63/F15</f>
        <v>5.8826120227282956</v>
      </c>
      <c r="G111" s="29">
        <f t="shared" si="214"/>
        <v>5.9330299758527998</v>
      </c>
      <c r="H111" s="138">
        <f t="shared" si="213"/>
        <v>6.2125739544514094</v>
      </c>
      <c r="I111" s="29">
        <f t="shared" si="213"/>
        <v>6.0204951411958234</v>
      </c>
      <c r="J111" s="166">
        <f t="shared" si="213"/>
        <v>6.3391749876277252</v>
      </c>
      <c r="L111" s="31">
        <f t="shared" si="200"/>
        <v>5.2932497902257902E-2</v>
      </c>
    </row>
    <row r="112" spans="1:12" ht="20.100000000000001" customHeight="1" thickBot="1" x14ac:dyDescent="0.3">
      <c r="A112" s="5" t="s">
        <v>8</v>
      </c>
      <c r="B112" s="6"/>
      <c r="C112" s="40">
        <f t="shared" ref="C112:J112" si="215">C64/C16</f>
        <v>3.5011749527715064</v>
      </c>
      <c r="D112" s="153">
        <f t="shared" si="215"/>
        <v>2.6659959758551306</v>
      </c>
      <c r="E112" s="153">
        <f t="shared" si="215"/>
        <v>2.6054427545742298</v>
      </c>
      <c r="F112" s="153">
        <f t="shared" ref="F112:G112" si="216">F64/F16</f>
        <v>2.2210337066591532</v>
      </c>
      <c r="G112" s="153">
        <f t="shared" si="216"/>
        <v>2.3451729345858459</v>
      </c>
      <c r="H112" s="137">
        <f t="shared" si="215"/>
        <v>2.0500402532005242</v>
      </c>
      <c r="I112" s="153">
        <f t="shared" si="215"/>
        <v>2.0044130261784434</v>
      </c>
      <c r="J112" s="165">
        <f t="shared" si="215"/>
        <v>2.677460898446105</v>
      </c>
      <c r="L112" s="23">
        <f t="shared" si="200"/>
        <v>0.33578302649074049</v>
      </c>
    </row>
    <row r="113" spans="1:12" ht="20.100000000000001" customHeight="1" x14ac:dyDescent="0.25">
      <c r="A113" s="24"/>
      <c r="B113" t="s">
        <v>39</v>
      </c>
      <c r="C113" s="41">
        <f t="shared" ref="C113:J113" si="217">C65/C17</f>
        <v>6.3988203266787655</v>
      </c>
      <c r="D113" s="29">
        <f t="shared" si="217"/>
        <v>3.142810838843511</v>
      </c>
      <c r="E113" s="29">
        <f t="shared" si="217"/>
        <v>3.4584985053288277</v>
      </c>
      <c r="F113" s="29">
        <f t="shared" ref="F113:G113" si="218">F65/F17</f>
        <v>2.8007500021904268</v>
      </c>
      <c r="G113" s="29">
        <f t="shared" si="218"/>
        <v>3.0593498746433818</v>
      </c>
      <c r="H113" s="138">
        <f t="shared" si="217"/>
        <v>7.250289687137891</v>
      </c>
      <c r="I113" s="29">
        <f t="shared" si="217"/>
        <v>7.1168898043254378</v>
      </c>
      <c r="J113" s="166">
        <f t="shared" si="217"/>
        <v>7.8289909995262912</v>
      </c>
      <c r="L113" s="31">
        <f t="shared" si="200"/>
        <v>0.10005792063382224</v>
      </c>
    </row>
    <row r="114" spans="1:12" ht="20.100000000000001" customHeight="1" thickBot="1" x14ac:dyDescent="0.3">
      <c r="A114" s="205"/>
      <c r="B114" t="s">
        <v>38</v>
      </c>
      <c r="C114" s="41">
        <f t="shared" ref="C114:J114" si="219">C66/C18</f>
        <v>1.8313554028732042</v>
      </c>
      <c r="D114" s="29">
        <f t="shared" si="219"/>
        <v>2.1490453320838703</v>
      </c>
      <c r="E114" s="29">
        <f t="shared" si="219"/>
        <v>1.8330268616317045</v>
      </c>
      <c r="F114" s="29">
        <f t="shared" ref="F114:G114" si="220">F66/F18</f>
        <v>1.8614387112903401</v>
      </c>
      <c r="G114" s="29">
        <f t="shared" si="220"/>
        <v>2.1099038803844783</v>
      </c>
      <c r="H114" s="138">
        <f t="shared" si="219"/>
        <v>1.904386349252714</v>
      </c>
      <c r="I114" s="29">
        <f t="shared" si="219"/>
        <v>1.8997015303162934</v>
      </c>
      <c r="J114" s="166">
        <f t="shared" si="219"/>
        <v>2.5836431868179268</v>
      </c>
      <c r="L114" s="31">
        <f t="shared" si="200"/>
        <v>0.36002584910681185</v>
      </c>
    </row>
    <row r="115" spans="1:12" ht="20.100000000000001" customHeight="1" thickBot="1" x14ac:dyDescent="0.3">
      <c r="A115" s="5" t="s">
        <v>16</v>
      </c>
      <c r="B115" s="6"/>
      <c r="C115" s="40">
        <f t="shared" ref="C115:J115" si="221">C67/C19</f>
        <v>10.028136994390316</v>
      </c>
      <c r="D115" s="153">
        <f t="shared" si="221"/>
        <v>6.7565890903751562</v>
      </c>
      <c r="E115" s="153">
        <f t="shared" si="221"/>
        <v>7.4121746431570106</v>
      </c>
      <c r="F115" s="153">
        <f t="shared" ref="F115:G115" si="222">F67/F19</f>
        <v>8.079265819361817</v>
      </c>
      <c r="G115" s="153">
        <f t="shared" si="222"/>
        <v>8.3095723762794709</v>
      </c>
      <c r="H115" s="137">
        <f t="shared" si="221"/>
        <v>6.9987496187862153</v>
      </c>
      <c r="I115" s="153">
        <f t="shared" si="221"/>
        <v>6.9710674791243514</v>
      </c>
      <c r="J115" s="165">
        <f t="shared" si="221"/>
        <v>8.0861136322381562</v>
      </c>
      <c r="L115" s="23">
        <f t="shared" si="200"/>
        <v>0.15995342986607666</v>
      </c>
    </row>
    <row r="116" spans="1:12" ht="20.100000000000001" customHeight="1" x14ac:dyDescent="0.25">
      <c r="A116" s="24"/>
      <c r="B116" t="s">
        <v>39</v>
      </c>
      <c r="C116" s="41">
        <f t="shared" ref="C116:J116" si="223">C68/C20</f>
        <v>13.75466297322253</v>
      </c>
      <c r="D116" s="29">
        <f t="shared" si="223"/>
        <v>10.495685902002691</v>
      </c>
      <c r="E116" s="29">
        <f t="shared" si="223"/>
        <v>12.950920856147336</v>
      </c>
      <c r="F116" s="29">
        <f t="shared" ref="F116:G116" si="224">F68/F20</f>
        <v>10.068164450557848</v>
      </c>
      <c r="G116" s="29">
        <f t="shared" si="224"/>
        <v>9.1511891531451433</v>
      </c>
      <c r="H116" s="138">
        <f t="shared" si="223"/>
        <v>8.5774050780340083</v>
      </c>
      <c r="I116" s="29">
        <f t="shared" si="223"/>
        <v>8.9149970095693778</v>
      </c>
      <c r="J116" s="166">
        <f t="shared" si="223"/>
        <v>9.4511958942577703</v>
      </c>
      <c r="L116" s="31">
        <f t="shared" si="200"/>
        <v>6.0145716719011283E-2</v>
      </c>
    </row>
    <row r="117" spans="1:12" ht="20.100000000000001" customHeight="1" thickBot="1" x14ac:dyDescent="0.3">
      <c r="A117" s="205"/>
      <c r="B117" t="s">
        <v>38</v>
      </c>
      <c r="C117" s="41">
        <f t="shared" ref="C117:J117" si="225">C69/C21</f>
        <v>3.4174447174447176</v>
      </c>
      <c r="D117" s="29">
        <f t="shared" si="225"/>
        <v>3.5232390991854334</v>
      </c>
      <c r="E117" s="29">
        <f t="shared" si="225"/>
        <v>3.3732123411978221</v>
      </c>
      <c r="F117" s="29">
        <f t="shared" ref="F117:G117" si="226">F69/F21</f>
        <v>4.1576092415871422</v>
      </c>
      <c r="G117" s="29">
        <f t="shared" si="226"/>
        <v>4.2929882253102791</v>
      </c>
      <c r="H117" s="138">
        <f t="shared" si="225"/>
        <v>4.0066225165562912</v>
      </c>
      <c r="I117" s="29">
        <f t="shared" si="225"/>
        <v>4.009226563389908</v>
      </c>
      <c r="J117" s="166">
        <f t="shared" si="225"/>
        <v>3.9946306776955449</v>
      </c>
      <c r="L117" s="31">
        <f t="shared" si="200"/>
        <v>-3.6405739270623525E-3</v>
      </c>
    </row>
    <row r="118" spans="1:12" ht="20.100000000000001" customHeight="1" thickBot="1" x14ac:dyDescent="0.3">
      <c r="A118" s="5" t="s">
        <v>21</v>
      </c>
      <c r="B118" s="6"/>
      <c r="C118" s="40">
        <f t="shared" ref="C118:J118" si="227">C70/C22</f>
        <v>2.5565231547833585</v>
      </c>
      <c r="D118" s="153">
        <f t="shared" si="227"/>
        <v>3.3287498623254157</v>
      </c>
      <c r="E118" s="153">
        <f t="shared" si="227"/>
        <v>3.2278217788349703</v>
      </c>
      <c r="F118" s="153">
        <f t="shared" ref="F118:G118" si="228">F70/F22</f>
        <v>3.3963630686523398</v>
      </c>
      <c r="G118" s="153">
        <f t="shared" si="228"/>
        <v>3.9098788122451325</v>
      </c>
      <c r="H118" s="137">
        <f t="shared" si="227"/>
        <v>5.4615036017094285</v>
      </c>
      <c r="I118" s="153">
        <f t="shared" si="227"/>
        <v>5.1842476066548935</v>
      </c>
      <c r="J118" s="165">
        <f t="shared" si="227"/>
        <v>7.2840938478493529</v>
      </c>
      <c r="L118" s="23">
        <f t="shared" si="200"/>
        <v>0.40504358597744011</v>
      </c>
    </row>
    <row r="119" spans="1:12" ht="20.100000000000001" customHeight="1" x14ac:dyDescent="0.25">
      <c r="A119" s="24"/>
      <c r="B119" t="s">
        <v>39</v>
      </c>
      <c r="C119" s="41">
        <f t="shared" ref="C119:J119" si="229">C71/C23</f>
        <v>21.465735798703776</v>
      </c>
      <c r="D119" s="29">
        <f t="shared" si="229"/>
        <v>14.720789007092199</v>
      </c>
      <c r="E119" s="29">
        <f t="shared" si="229"/>
        <v>12.061285530956013</v>
      </c>
      <c r="F119" s="29">
        <f t="shared" ref="F119:G119" si="230">F71/F23</f>
        <v>11.294826300496284</v>
      </c>
      <c r="G119" s="29">
        <f t="shared" si="230"/>
        <v>13.343641876226146</v>
      </c>
      <c r="H119" s="138">
        <f t="shared" si="229"/>
        <v>19.202643817056646</v>
      </c>
      <c r="I119" s="29">
        <f t="shared" si="229"/>
        <v>19.522856306701787</v>
      </c>
      <c r="J119" s="166">
        <f t="shared" si="229"/>
        <v>21.462554487684471</v>
      </c>
      <c r="L119" s="31">
        <f t="shared" si="200"/>
        <v>9.9355245488173122E-2</v>
      </c>
    </row>
    <row r="120" spans="1:12" ht="20.100000000000001" customHeight="1" thickBot="1" x14ac:dyDescent="0.3">
      <c r="A120" s="205"/>
      <c r="B120" t="s">
        <v>38</v>
      </c>
      <c r="C120" s="41">
        <f t="shared" ref="C120:J120" si="231">C72/C24</f>
        <v>2.1756047266454122</v>
      </c>
      <c r="D120" s="29">
        <f t="shared" si="231"/>
        <v>2.6124092046803837</v>
      </c>
      <c r="E120" s="29">
        <f t="shared" si="231"/>
        <v>2.3239647922346882</v>
      </c>
      <c r="F120" s="29">
        <f t="shared" ref="F120:G120" si="232">F72/F24</f>
        <v>2.6343167682601587</v>
      </c>
      <c r="G120" s="29">
        <f t="shared" si="232"/>
        <v>3.3748227273187066</v>
      </c>
      <c r="H120" s="138">
        <f t="shared" si="231"/>
        <v>4.3961383516024908</v>
      </c>
      <c r="I120" s="29">
        <f t="shared" si="231"/>
        <v>4.2116995513914803</v>
      </c>
      <c r="J120" s="166">
        <f t="shared" si="231"/>
        <v>4.7522472463319598</v>
      </c>
      <c r="L120" s="31">
        <f t="shared" si="200"/>
        <v>0.12834431524487327</v>
      </c>
    </row>
    <row r="121" spans="1:12" ht="20.100000000000001" customHeight="1" thickBot="1" x14ac:dyDescent="0.3">
      <c r="A121" s="5" t="s">
        <v>22</v>
      </c>
      <c r="B121" s="6"/>
      <c r="C121" s="40">
        <f t="shared" ref="C121:J121" si="233">C73/C25</f>
        <v>5.3955760221934037</v>
      </c>
      <c r="D121" s="153">
        <f t="shared" si="233"/>
        <v>5.1799325929553977</v>
      </c>
      <c r="E121" s="153">
        <f t="shared" si="233"/>
        <v>4.7635860641355796</v>
      </c>
      <c r="F121" s="153">
        <f t="shared" ref="F121:G121" si="234">F73/F25</f>
        <v>4.9454734137691387</v>
      </c>
      <c r="G121" s="153">
        <f t="shared" si="234"/>
        <v>4.4667948936963802</v>
      </c>
      <c r="H121" s="137">
        <f t="shared" si="233"/>
        <v>4.4917989431727223</v>
      </c>
      <c r="I121" s="153">
        <f t="shared" si="233"/>
        <v>4.2527419068464267</v>
      </c>
      <c r="J121" s="165">
        <f t="shared" si="233"/>
        <v>5.6522134835590636</v>
      </c>
      <c r="L121" s="23">
        <f t="shared" si="200"/>
        <v>0.32907512549953905</v>
      </c>
    </row>
    <row r="122" spans="1:12" ht="20.100000000000001" customHeight="1" x14ac:dyDescent="0.25">
      <c r="A122" s="24"/>
      <c r="B122" t="s">
        <v>39</v>
      </c>
      <c r="C122" s="41">
        <f t="shared" ref="C122:J122" si="235">C74/C26</f>
        <v>8.5465300809799558</v>
      </c>
      <c r="D122" s="29">
        <f t="shared" si="235"/>
        <v>10.986867547585044</v>
      </c>
      <c r="E122" s="29">
        <f t="shared" si="235"/>
        <v>8.4069324817011086</v>
      </c>
      <c r="F122" s="29">
        <f t="shared" ref="F122:G122" si="236">F74/F26</f>
        <v>8.1401663674342579</v>
      </c>
      <c r="G122" s="29">
        <f t="shared" si="236"/>
        <v>7.8997118247652534</v>
      </c>
      <c r="H122" s="138">
        <f t="shared" si="235"/>
        <v>7.6902885212202916</v>
      </c>
      <c r="I122" s="29">
        <f t="shared" si="235"/>
        <v>7.3449318821828147</v>
      </c>
      <c r="J122" s="166">
        <f t="shared" si="235"/>
        <v>9.9425900959012132</v>
      </c>
      <c r="L122" s="31">
        <f t="shared" si="200"/>
        <v>0.35366675353650928</v>
      </c>
    </row>
    <row r="123" spans="1:12" ht="20.100000000000001" customHeight="1" thickBot="1" x14ac:dyDescent="0.3">
      <c r="A123" s="205"/>
      <c r="B123" t="s">
        <v>38</v>
      </c>
      <c r="C123" s="41">
        <f t="shared" ref="C123:J123" si="237">C75/C27</f>
        <v>3.0944530831492969</v>
      </c>
      <c r="D123" s="29">
        <f t="shared" si="237"/>
        <v>3.0633340492995158</v>
      </c>
      <c r="E123" s="29">
        <f t="shared" si="237"/>
        <v>3.1628049484462837</v>
      </c>
      <c r="F123" s="29">
        <f t="shared" ref="F123:G123" si="238">F75/F27</f>
        <v>3.3549586599272225</v>
      </c>
      <c r="G123" s="29">
        <f t="shared" si="238"/>
        <v>3.5170287203947286</v>
      </c>
      <c r="H123" s="138">
        <f t="shared" si="237"/>
        <v>3.7193942102484439</v>
      </c>
      <c r="I123" s="29">
        <f t="shared" si="237"/>
        <v>3.5997549950063599</v>
      </c>
      <c r="J123" s="166">
        <f t="shared" si="237"/>
        <v>3.722258258148297</v>
      </c>
      <c r="L123" s="31">
        <f t="shared" si="200"/>
        <v>3.4031000251927068E-2</v>
      </c>
    </row>
    <row r="124" spans="1:12" ht="20.100000000000001" customHeight="1" thickBot="1" x14ac:dyDescent="0.3">
      <c r="A124" s="5" t="s">
        <v>14</v>
      </c>
      <c r="B124" s="6"/>
      <c r="C124" s="40">
        <f t="shared" ref="C124:J124" si="239">C76/C28</f>
        <v>5.2504744138606689</v>
      </c>
      <c r="D124" s="153">
        <f t="shared" si="239"/>
        <v>5.4676832997077218</v>
      </c>
      <c r="E124" s="153">
        <f t="shared" si="239"/>
        <v>4.886341132332082</v>
      </c>
      <c r="F124" s="153">
        <f t="shared" ref="F124:G124" si="240">F76/F28</f>
        <v>6.1665436493752672</v>
      </c>
      <c r="G124" s="153">
        <f t="shared" si="240"/>
        <v>6.0749069674512794</v>
      </c>
      <c r="H124" s="137">
        <f t="shared" si="239"/>
        <v>5.1597660767364895</v>
      </c>
      <c r="I124" s="153">
        <f t="shared" si="239"/>
        <v>5.2260476954704433</v>
      </c>
      <c r="J124" s="165">
        <f t="shared" si="239"/>
        <v>5.2372404705102067</v>
      </c>
      <c r="L124" s="23">
        <f t="shared" si="200"/>
        <v>2.1417284517828697E-3</v>
      </c>
    </row>
    <row r="125" spans="1:12" ht="20.100000000000001" customHeight="1" x14ac:dyDescent="0.25">
      <c r="A125" s="24"/>
      <c r="B125" t="s">
        <v>39</v>
      </c>
      <c r="C125" s="41">
        <f t="shared" ref="C125:J125" si="241">C77/C29</f>
        <v>8.8219907864146805</v>
      </c>
      <c r="D125" s="29">
        <f t="shared" si="241"/>
        <v>7.9278075188695167</v>
      </c>
      <c r="E125" s="29">
        <f t="shared" si="241"/>
        <v>5.3059111054299448</v>
      </c>
      <c r="F125" s="29">
        <f t="shared" ref="F125:G125" si="242">F77/F29</f>
        <v>7.4216689735864705</v>
      </c>
      <c r="G125" s="29">
        <f t="shared" si="242"/>
        <v>7.9880684466342631</v>
      </c>
      <c r="H125" s="138">
        <f t="shared" si="241"/>
        <v>7.3411781149144879</v>
      </c>
      <c r="I125" s="29">
        <f t="shared" si="241"/>
        <v>7.4224520676511716</v>
      </c>
      <c r="J125" s="166">
        <f t="shared" si="241"/>
        <v>7.3266658023126272</v>
      </c>
      <c r="L125" s="31">
        <f t="shared" si="200"/>
        <v>-1.2904935520702645E-2</v>
      </c>
    </row>
    <row r="126" spans="1:12" ht="20.100000000000001" customHeight="1" thickBot="1" x14ac:dyDescent="0.3">
      <c r="A126" s="205"/>
      <c r="B126" t="s">
        <v>38</v>
      </c>
      <c r="C126" s="41">
        <f t="shared" ref="C126:J126" si="243">C78/C30</f>
        <v>3.6242080016250129</v>
      </c>
      <c r="D126" s="29">
        <f t="shared" si="243"/>
        <v>3.8319918871902581</v>
      </c>
      <c r="E126" s="29">
        <f t="shared" si="243"/>
        <v>3.9938925411898385</v>
      </c>
      <c r="F126" s="29">
        <f t="shared" ref="F126:G126" si="244">F78/F30</f>
        <v>3.769083871133954</v>
      </c>
      <c r="G126" s="29">
        <f t="shared" si="244"/>
        <v>3.9078958945571647</v>
      </c>
      <c r="H126" s="138">
        <f t="shared" si="243"/>
        <v>3.7495330204255306</v>
      </c>
      <c r="I126" s="29">
        <f t="shared" si="243"/>
        <v>3.8382665817901049</v>
      </c>
      <c r="J126" s="166">
        <f t="shared" si="243"/>
        <v>3.4975000549767996</v>
      </c>
      <c r="L126" s="31">
        <f t="shared" si="200"/>
        <v>-8.8781359906058788E-2</v>
      </c>
    </row>
    <row r="127" spans="1:12" ht="20.100000000000001" customHeight="1" thickBot="1" x14ac:dyDescent="0.3">
      <c r="A127" s="5" t="s">
        <v>9</v>
      </c>
      <c r="B127" s="6"/>
      <c r="C127" s="40">
        <f t="shared" ref="C127:J127" si="245">C79/C31</f>
        <v>4.2926865832174128</v>
      </c>
      <c r="D127" s="153">
        <f t="shared" si="245"/>
        <v>4.3303673697966829</v>
      </c>
      <c r="E127" s="153">
        <f t="shared" si="245"/>
        <v>4.5876927752226218</v>
      </c>
      <c r="F127" s="153">
        <f t="shared" ref="F127:G127" si="246">F79/F31</f>
        <v>4.4357436801881249</v>
      </c>
      <c r="G127" s="153">
        <f t="shared" si="246"/>
        <v>3.9422888233019799</v>
      </c>
      <c r="H127" s="137">
        <f t="shared" si="245"/>
        <v>4.5365871677111933</v>
      </c>
      <c r="I127" s="153">
        <f t="shared" si="245"/>
        <v>4.2922098536367015</v>
      </c>
      <c r="J127" s="165">
        <f t="shared" si="245"/>
        <v>5.6418013612747888</v>
      </c>
      <c r="L127" s="23">
        <f t="shared" si="200"/>
        <v>0.31442812762162736</v>
      </c>
    </row>
    <row r="128" spans="1:12" ht="20.100000000000001" customHeight="1" x14ac:dyDescent="0.25">
      <c r="A128" s="24"/>
      <c r="B128" t="s">
        <v>39</v>
      </c>
      <c r="C128" s="41">
        <f t="shared" ref="C128:J128" si="247">C80/C32</f>
        <v>8.6157584549226236</v>
      </c>
      <c r="D128" s="29">
        <f t="shared" si="247"/>
        <v>9.2267089803991489</v>
      </c>
      <c r="E128" s="29">
        <f t="shared" si="247"/>
        <v>10.043909773256988</v>
      </c>
      <c r="F128" s="29">
        <f t="shared" ref="F128:G128" si="248">F80/F32</f>
        <v>9.7347836212761418</v>
      </c>
      <c r="G128" s="29">
        <f t="shared" si="248"/>
        <v>11.959347444545473</v>
      </c>
      <c r="H128" s="138">
        <f t="shared" si="247"/>
        <v>11.144735654047807</v>
      </c>
      <c r="I128" s="29">
        <f t="shared" si="247"/>
        <v>11.071565836582701</v>
      </c>
      <c r="J128" s="166">
        <f t="shared" si="247"/>
        <v>11.370371006891615</v>
      </c>
      <c r="L128" s="31">
        <f t="shared" si="200"/>
        <v>2.6988519484895303E-2</v>
      </c>
    </row>
    <row r="129" spans="1:12" ht="20.100000000000001" customHeight="1" thickBot="1" x14ac:dyDescent="0.3">
      <c r="A129" s="205"/>
      <c r="B129" t="s">
        <v>38</v>
      </c>
      <c r="C129" s="41">
        <f t="shared" ref="C129:J129" si="249">C81/C33</f>
        <v>2.9725197434027817</v>
      </c>
      <c r="D129" s="29">
        <f t="shared" si="249"/>
        <v>3.0922176967130417</v>
      </c>
      <c r="E129" s="29">
        <f t="shared" si="249"/>
        <v>3.3400513414949007</v>
      </c>
      <c r="F129" s="29">
        <f t="shared" ref="F129:G129" si="250">F81/F33</f>
        <v>3.3903876616029951</v>
      </c>
      <c r="G129" s="29">
        <f t="shared" si="250"/>
        <v>3.4138250342426928</v>
      </c>
      <c r="H129" s="138">
        <f t="shared" si="249"/>
        <v>3.5502873547082618</v>
      </c>
      <c r="I129" s="29">
        <f t="shared" si="249"/>
        <v>3.4980399336659995</v>
      </c>
      <c r="J129" s="166">
        <f t="shared" si="249"/>
        <v>3.6619244113526226</v>
      </c>
      <c r="L129" s="31">
        <f t="shared" si="200"/>
        <v>4.6850373579031622E-2</v>
      </c>
    </row>
    <row r="130" spans="1:12" ht="20.100000000000001" customHeight="1" thickBot="1" x14ac:dyDescent="0.3">
      <c r="A130" s="5" t="s">
        <v>12</v>
      </c>
      <c r="B130" s="6"/>
      <c r="C130" s="40">
        <f t="shared" ref="C130:J130" si="251">C82/C34</f>
        <v>3.7574468322224552</v>
      </c>
      <c r="D130" s="153">
        <f t="shared" si="251"/>
        <v>3.7704534225375128</v>
      </c>
      <c r="E130" s="153">
        <f t="shared" si="251"/>
        <v>3.7531063004621421</v>
      </c>
      <c r="F130" s="153">
        <f t="shared" ref="F130:G130" si="252">F82/F34</f>
        <v>3.227103290015922</v>
      </c>
      <c r="G130" s="153">
        <f t="shared" si="252"/>
        <v>3.0751167331293332</v>
      </c>
      <c r="H130" s="137">
        <f t="shared" si="251"/>
        <v>3.142400815263132</v>
      </c>
      <c r="I130" s="153">
        <f t="shared" si="251"/>
        <v>3.0043364969626487</v>
      </c>
      <c r="J130" s="165">
        <f t="shared" si="251"/>
        <v>3.7456573891729343</v>
      </c>
      <c r="L130" s="23">
        <f t="shared" si="200"/>
        <v>0.24675028678037661</v>
      </c>
    </row>
    <row r="131" spans="1:12" ht="20.100000000000001" customHeight="1" x14ac:dyDescent="0.25">
      <c r="A131" s="24"/>
      <c r="B131" t="s">
        <v>39</v>
      </c>
      <c r="C131" s="41">
        <f t="shared" ref="C131:J131" si="253">C83/C35</f>
        <v>6.5114133195300425</v>
      </c>
      <c r="D131" s="29">
        <f t="shared" si="253"/>
        <v>6.194533158108551</v>
      </c>
      <c r="E131" s="29">
        <f t="shared" si="253"/>
        <v>5.8572628598213905</v>
      </c>
      <c r="F131" s="29">
        <f t="shared" ref="F131:G131" si="254">F83/F35</f>
        <v>4.6456746925895409</v>
      </c>
      <c r="G131" s="29">
        <f t="shared" si="254"/>
        <v>5.0539941688228893</v>
      </c>
      <c r="H131" s="138">
        <f t="shared" si="253"/>
        <v>5.2067475807992807</v>
      </c>
      <c r="I131" s="29">
        <f t="shared" si="253"/>
        <v>5.1130064790314069</v>
      </c>
      <c r="J131" s="166">
        <f t="shared" si="253"/>
        <v>5.6840418569818985</v>
      </c>
      <c r="L131" s="31">
        <f t="shared" si="200"/>
        <v>0.11168289738969132</v>
      </c>
    </row>
    <row r="132" spans="1:12" ht="20.100000000000001" customHeight="1" thickBot="1" x14ac:dyDescent="0.3">
      <c r="A132" s="205"/>
      <c r="B132" t="s">
        <v>38</v>
      </c>
      <c r="C132" s="41">
        <f t="shared" ref="C132:J132" si="255">C84/C36</f>
        <v>2.5870780949019956</v>
      </c>
      <c r="D132" s="29">
        <f t="shared" si="255"/>
        <v>2.6597150384712642</v>
      </c>
      <c r="E132" s="29">
        <f t="shared" si="255"/>
        <v>2.8435620972733431</v>
      </c>
      <c r="F132" s="29">
        <f t="shared" ref="F132:G132" si="256">F84/F36</f>
        <v>2.4043502291056851</v>
      </c>
      <c r="G132" s="29">
        <f t="shared" si="256"/>
        <v>2.4552654116817232</v>
      </c>
      <c r="H132" s="138">
        <f t="shared" si="255"/>
        <v>2.5508382427690126</v>
      </c>
      <c r="I132" s="29">
        <f t="shared" si="255"/>
        <v>2.5046218581971478</v>
      </c>
      <c r="J132" s="166">
        <f t="shared" si="255"/>
        <v>2.6567052868286116</v>
      </c>
      <c r="L132" s="31">
        <f t="shared" si="200"/>
        <v>6.07211137017446E-2</v>
      </c>
    </row>
    <row r="133" spans="1:12" ht="20.100000000000001" customHeight="1" thickBot="1" x14ac:dyDescent="0.3">
      <c r="A133" s="5" t="s">
        <v>11</v>
      </c>
      <c r="B133" s="6"/>
      <c r="C133" s="40">
        <f t="shared" ref="C133:J133" si="257">C85/C37</f>
        <v>3.4995901302247181</v>
      </c>
      <c r="D133" s="153">
        <f t="shared" si="257"/>
        <v>3.6172306493557351</v>
      </c>
      <c r="E133" s="153">
        <f t="shared" si="257"/>
        <v>3.6593951137034177</v>
      </c>
      <c r="F133" s="153">
        <f t="shared" ref="F133:G133" si="258">F85/F37</f>
        <v>3.8105394511720654</v>
      </c>
      <c r="G133" s="153">
        <f t="shared" si="258"/>
        <v>3.4351980065023122</v>
      </c>
      <c r="H133" s="137">
        <f t="shared" si="257"/>
        <v>3.5754796396199029</v>
      </c>
      <c r="I133" s="153">
        <f t="shared" si="257"/>
        <v>3.4454752619960773</v>
      </c>
      <c r="J133" s="165">
        <f t="shared" si="257"/>
        <v>4.1861727398513553</v>
      </c>
      <c r="L133" s="23">
        <f t="shared" si="200"/>
        <v>0.21497686720471981</v>
      </c>
    </row>
    <row r="134" spans="1:12" ht="20.100000000000001" customHeight="1" x14ac:dyDescent="0.25">
      <c r="A134" s="24"/>
      <c r="B134" t="s">
        <v>39</v>
      </c>
      <c r="C134" s="41">
        <f t="shared" ref="C134:J134" si="259">C86/C38</f>
        <v>9.4593915192518825</v>
      </c>
      <c r="D134" s="29">
        <f t="shared" si="259"/>
        <v>9.8262393081334114</v>
      </c>
      <c r="E134" s="29">
        <f t="shared" si="259"/>
        <v>9.8714347596235577</v>
      </c>
      <c r="F134" s="29">
        <f t="shared" ref="F134:G134" si="260">F86/F38</f>
        <v>9.5642067097241092</v>
      </c>
      <c r="G134" s="29">
        <f t="shared" si="260"/>
        <v>8.986912153786843</v>
      </c>
      <c r="H134" s="138">
        <f t="shared" si="259"/>
        <v>9.5621869174532179</v>
      </c>
      <c r="I134" s="29">
        <f t="shared" si="259"/>
        <v>9.4603749300840203</v>
      </c>
      <c r="J134" s="166">
        <f t="shared" si="259"/>
        <v>10.164141355721249</v>
      </c>
      <c r="L134" s="31">
        <f t="shared" si="200"/>
        <v>7.4390965563029557E-2</v>
      </c>
    </row>
    <row r="135" spans="1:12" ht="20.100000000000001" customHeight="1" thickBot="1" x14ac:dyDescent="0.3">
      <c r="A135" s="205"/>
      <c r="B135" t="s">
        <v>38</v>
      </c>
      <c r="C135" s="41">
        <f t="shared" ref="C135:J135" si="261">C87/C39</f>
        <v>2.7053523323271169</v>
      </c>
      <c r="D135" s="29">
        <f t="shared" si="261"/>
        <v>2.8582163449429099</v>
      </c>
      <c r="E135" s="29">
        <f t="shared" si="261"/>
        <v>2.9886613293918165</v>
      </c>
      <c r="F135" s="29">
        <f t="shared" ref="F135:G135" si="262">F87/F39</f>
        <v>3.0033512190316172</v>
      </c>
      <c r="G135" s="29">
        <f t="shared" si="262"/>
        <v>3.0311924516799711</v>
      </c>
      <c r="H135" s="138">
        <f t="shared" si="261"/>
        <v>3.2010757783816612</v>
      </c>
      <c r="I135" s="29">
        <f t="shared" si="261"/>
        <v>3.1218331086518143</v>
      </c>
      <c r="J135" s="166">
        <f t="shared" si="261"/>
        <v>3.4340018504317311</v>
      </c>
      <c r="L135" s="31">
        <f t="shared" si="200"/>
        <v>9.9995333163318614E-2</v>
      </c>
    </row>
    <row r="136" spans="1:12" ht="20.100000000000001" customHeight="1" thickBot="1" x14ac:dyDescent="0.3">
      <c r="A136" s="5" t="s">
        <v>6</v>
      </c>
      <c r="B136" s="6"/>
      <c r="C136" s="40">
        <f t="shared" ref="C136:J136" si="263">C88/C40</f>
        <v>4.721032914532131</v>
      </c>
      <c r="D136" s="153">
        <f t="shared" si="263"/>
        <v>5.2663767289432464</v>
      </c>
      <c r="E136" s="153">
        <f t="shared" si="263"/>
        <v>5.8535288582290521</v>
      </c>
      <c r="F136" s="153">
        <f t="shared" ref="F136:G136" si="264">F88/F40</f>
        <v>6.0191776162717172</v>
      </c>
      <c r="G136" s="153">
        <f t="shared" si="264"/>
        <v>5.2187933177837289</v>
      </c>
      <c r="H136" s="137">
        <f t="shared" si="263"/>
        <v>5.3115309154918329</v>
      </c>
      <c r="I136" s="153">
        <f t="shared" si="263"/>
        <v>5.0978959413566081</v>
      </c>
      <c r="J136" s="165">
        <f t="shared" si="263"/>
        <v>6.1331484067176198</v>
      </c>
      <c r="L136" s="23">
        <f t="shared" si="200"/>
        <v>0.20307445998701953</v>
      </c>
    </row>
    <row r="137" spans="1:12" ht="20.100000000000001" customHeight="1" x14ac:dyDescent="0.25">
      <c r="A137" s="24"/>
      <c r="B137" t="s">
        <v>39</v>
      </c>
      <c r="C137" s="41">
        <f t="shared" ref="C137:J137" si="265">C89/C41</f>
        <v>10.43620664331918</v>
      </c>
      <c r="D137" s="29">
        <f t="shared" si="265"/>
        <v>10.88841256916583</v>
      </c>
      <c r="E137" s="29">
        <f t="shared" si="265"/>
        <v>11.564204729106528</v>
      </c>
      <c r="F137" s="29">
        <f t="shared" ref="F137:G137" si="266">F89/F41</f>
        <v>11.385769200869499</v>
      </c>
      <c r="G137" s="29">
        <f t="shared" si="266"/>
        <v>11.546971243508999</v>
      </c>
      <c r="H137" s="138">
        <f t="shared" si="265"/>
        <v>11.897154715001509</v>
      </c>
      <c r="I137" s="29">
        <f t="shared" si="265"/>
        <v>11.921460536156367</v>
      </c>
      <c r="J137" s="225">
        <f t="shared" si="265"/>
        <v>12.362558033847776</v>
      </c>
      <c r="L137" s="31">
        <f t="shared" si="200"/>
        <v>3.7000290052851575E-2</v>
      </c>
    </row>
    <row r="138" spans="1:12" ht="20.100000000000001" customHeight="1" thickBot="1" x14ac:dyDescent="0.3">
      <c r="A138" s="205"/>
      <c r="B138" t="s">
        <v>38</v>
      </c>
      <c r="C138" s="41">
        <f t="shared" ref="C138:J138" si="267">C90/C42</f>
        <v>3.2203387361387796</v>
      </c>
      <c r="D138" s="29">
        <f t="shared" si="267"/>
        <v>3.5336721368834847</v>
      </c>
      <c r="E138" s="29">
        <f t="shared" si="267"/>
        <v>3.794407741231824</v>
      </c>
      <c r="F138" s="29">
        <f t="shared" ref="F138:G138" si="268">F90/F42</f>
        <v>3.9585855236113172</v>
      </c>
      <c r="G138" s="29">
        <f t="shared" si="268"/>
        <v>4.0425965657700518</v>
      </c>
      <c r="H138" s="138">
        <f t="shared" si="267"/>
        <v>4.2351905554225731</v>
      </c>
      <c r="I138" s="29">
        <f t="shared" si="267"/>
        <v>4.1330516659693597</v>
      </c>
      <c r="J138" s="166">
        <f t="shared" si="267"/>
        <v>4.2610097595986547</v>
      </c>
      <c r="L138" s="31">
        <f t="shared" si="200"/>
        <v>3.0959713057272877E-2</v>
      </c>
    </row>
    <row r="139" spans="1:12" ht="20.100000000000001" customHeight="1" thickBot="1" x14ac:dyDescent="0.3">
      <c r="A139" s="5" t="s">
        <v>7</v>
      </c>
      <c r="B139" s="6"/>
      <c r="C139" s="40">
        <f t="shared" ref="C139:J139" si="269">C91/C43</f>
        <v>13.606317179877836</v>
      </c>
      <c r="D139" s="153">
        <f t="shared" si="269"/>
        <v>12.864860068951531</v>
      </c>
      <c r="E139" s="153">
        <f t="shared" si="269"/>
        <v>15.569859982213398</v>
      </c>
      <c r="F139" s="153">
        <f t="shared" ref="F139:G139" si="270">F91/F43</f>
        <v>14.675860440346899</v>
      </c>
      <c r="G139" s="153">
        <f t="shared" si="270"/>
        <v>13.006134342999436</v>
      </c>
      <c r="H139" s="137">
        <f t="shared" si="269"/>
        <v>12.479012149816894</v>
      </c>
      <c r="I139" s="153">
        <f t="shared" si="269"/>
        <v>11.964087792354174</v>
      </c>
      <c r="J139" s="165">
        <f t="shared" si="269"/>
        <v>13.491508059375285</v>
      </c>
      <c r="L139" s="23">
        <f t="shared" si="200"/>
        <v>0.12766708950407657</v>
      </c>
    </row>
    <row r="140" spans="1:12" ht="20.100000000000001" customHeight="1" x14ac:dyDescent="0.25">
      <c r="A140" s="24"/>
      <c r="B140" t="s">
        <v>39</v>
      </c>
      <c r="C140" s="41">
        <f t="shared" ref="C140:J140" si="271">C92/C44</f>
        <v>17.343538291795131</v>
      </c>
      <c r="D140" s="29">
        <f t="shared" si="271"/>
        <v>15.135612348541587</v>
      </c>
      <c r="E140" s="29">
        <f t="shared" si="271"/>
        <v>17.897327696503972</v>
      </c>
      <c r="F140" s="29">
        <f t="shared" ref="F140:G140" si="272">F92/F44</f>
        <v>17.227658366505111</v>
      </c>
      <c r="G140" s="29">
        <f t="shared" si="272"/>
        <v>17.857502174372957</v>
      </c>
      <c r="H140" s="138">
        <f t="shared" si="271"/>
        <v>18.798711710200049</v>
      </c>
      <c r="I140" s="29">
        <f t="shared" si="271"/>
        <v>18.81554192816418</v>
      </c>
      <c r="J140" s="166">
        <f t="shared" si="271"/>
        <v>18.28403039268424</v>
      </c>
      <c r="L140" s="31">
        <f t="shared" si="200"/>
        <v>-2.8248537167262916E-2</v>
      </c>
    </row>
    <row r="141" spans="1:12" ht="20.100000000000001" customHeight="1" thickBot="1" x14ac:dyDescent="0.3">
      <c r="A141" s="205"/>
      <c r="B141" t="s">
        <v>38</v>
      </c>
      <c r="C141" s="41">
        <f t="shared" ref="C141:J141" si="273">C93/C45</f>
        <v>5.7456459973539813</v>
      </c>
      <c r="D141" s="29">
        <f t="shared" si="273"/>
        <v>6.3598698970344749</v>
      </c>
      <c r="E141" s="29">
        <f t="shared" si="273"/>
        <v>6.435994581767444</v>
      </c>
      <c r="F141" s="29">
        <f t="shared" ref="F141:G141" si="274">F93/F45</f>
        <v>6.9692724983047567</v>
      </c>
      <c r="G141" s="29">
        <f t="shared" si="274"/>
        <v>6.6667110355702084</v>
      </c>
      <c r="H141" s="138">
        <f t="shared" si="273"/>
        <v>6.8126593281679666</v>
      </c>
      <c r="I141" s="29">
        <f t="shared" si="273"/>
        <v>6.6670367738497065</v>
      </c>
      <c r="J141" s="166">
        <f t="shared" si="273"/>
        <v>7.2842350031352332</v>
      </c>
      <c r="L141" s="31">
        <f t="shared" si="200"/>
        <v>9.2574595014441721E-2</v>
      </c>
    </row>
    <row r="142" spans="1:12" ht="20.100000000000001" customHeight="1" x14ac:dyDescent="0.25">
      <c r="A142" s="417" t="s">
        <v>23</v>
      </c>
      <c r="B142" s="440"/>
      <c r="C142" s="226">
        <f t="shared" ref="C142:J142" si="275">C94/C46</f>
        <v>4.7569112942824816</v>
      </c>
      <c r="D142" s="227">
        <f t="shared" si="275"/>
        <v>5.1415914345030833</v>
      </c>
      <c r="E142" s="227">
        <f t="shared" si="275"/>
        <v>5.4155944930994329</v>
      </c>
      <c r="F142" s="227">
        <f t="shared" ref="F142:G142" si="276">F94/F46</f>
        <v>5.4857998961083991</v>
      </c>
      <c r="G142" s="227">
        <f t="shared" si="276"/>
        <v>6.1015597921081772</v>
      </c>
      <c r="H142" s="228">
        <f t="shared" si="275"/>
        <v>4.5955783988540446</v>
      </c>
      <c r="I142" s="229">
        <f t="shared" si="275"/>
        <v>4.6982284065363036</v>
      </c>
      <c r="J142" s="230">
        <f t="shared" si="275"/>
        <v>5.8383723747519429</v>
      </c>
      <c r="L142" s="143">
        <f t="shared" si="200"/>
        <v>0.24267529578371286</v>
      </c>
    </row>
    <row r="143" spans="1:12" ht="20.100000000000001" customHeight="1" x14ac:dyDescent="0.25">
      <c r="A143" s="24"/>
      <c r="B143" t="s">
        <v>39</v>
      </c>
      <c r="C143" s="231">
        <f t="shared" ref="C143:J143" si="277">C95/C47</f>
        <v>9.8494977541431705</v>
      </c>
      <c r="D143" s="29">
        <f t="shared" si="277"/>
        <v>10.411404658338641</v>
      </c>
      <c r="E143" s="29">
        <f t="shared" si="277"/>
        <v>10.813566770358026</v>
      </c>
      <c r="F143" s="29">
        <f t="shared" ref="F143:G143" si="278">F95/F47</f>
        <v>10.404073354368721</v>
      </c>
      <c r="G143" s="29">
        <f t="shared" si="278"/>
        <v>10.469578868030986</v>
      </c>
      <c r="H143" s="232">
        <f t="shared" si="277"/>
        <v>10.661845296541062</v>
      </c>
      <c r="I143" s="41">
        <f t="shared" si="277"/>
        <v>10.588927897156974</v>
      </c>
      <c r="J143" s="166">
        <f t="shared" si="277"/>
        <v>11.346303643642951</v>
      </c>
      <c r="L143" s="31">
        <f t="shared" si="200"/>
        <v>7.152525296629178E-2</v>
      </c>
    </row>
    <row r="144" spans="1:12" ht="20.100000000000001" customHeight="1" thickBot="1" x14ac:dyDescent="0.3">
      <c r="A144" s="32"/>
      <c r="B144" s="25" t="s">
        <v>38</v>
      </c>
      <c r="C144" s="233">
        <f t="shared" ref="C144:J144" si="279">C96/C48</f>
        <v>3.2123307365165226</v>
      </c>
      <c r="D144" s="30">
        <f t="shared" si="279"/>
        <v>3.4169911944004991</v>
      </c>
      <c r="E144" s="30">
        <f t="shared" si="279"/>
        <v>3.594888865750693</v>
      </c>
      <c r="F144" s="30">
        <f t="shared" ref="F144:G144" si="280">F96/F48</f>
        <v>3.6577742806699343</v>
      </c>
      <c r="G144" s="30">
        <f t="shared" si="280"/>
        <v>3.7299053053651443</v>
      </c>
      <c r="H144" s="234">
        <f t="shared" si="279"/>
        <v>3.9230120007093601</v>
      </c>
      <c r="I144" s="42">
        <f t="shared" si="279"/>
        <v>3.8094149940966253</v>
      </c>
      <c r="J144" s="235">
        <f t="shared" si="279"/>
        <v>4.03687440154944</v>
      </c>
      <c r="L144" s="35">
        <f t="shared" si="200"/>
        <v>5.9709800010055089E-2</v>
      </c>
    </row>
    <row r="146" spans="1:1" ht="15.75" x14ac:dyDescent="0.25">
      <c r="A146" s="100" t="s">
        <v>41</v>
      </c>
    </row>
  </sheetData>
  <mergeCells count="44">
    <mergeCell ref="F101:F102"/>
    <mergeCell ref="F5:F6"/>
    <mergeCell ref="O5:O6"/>
    <mergeCell ref="F53:F54"/>
    <mergeCell ref="O53:O54"/>
    <mergeCell ref="G5:G6"/>
    <mergeCell ref="H5:H6"/>
    <mergeCell ref="I5:J5"/>
    <mergeCell ref="A5:B6"/>
    <mergeCell ref="C5:C6"/>
    <mergeCell ref="D5:D6"/>
    <mergeCell ref="E5:E6"/>
    <mergeCell ref="C53:C54"/>
    <mergeCell ref="D53:D54"/>
    <mergeCell ref="E53:E54"/>
    <mergeCell ref="A46:B46"/>
    <mergeCell ref="U5:V5"/>
    <mergeCell ref="U53:V53"/>
    <mergeCell ref="L5:L6"/>
    <mergeCell ref="M5:M6"/>
    <mergeCell ref="N5:N6"/>
    <mergeCell ref="N53:N54"/>
    <mergeCell ref="R5:S5"/>
    <mergeCell ref="R53:S53"/>
    <mergeCell ref="Q5:Q6"/>
    <mergeCell ref="Q53:Q54"/>
    <mergeCell ref="P5:P6"/>
    <mergeCell ref="P53:P54"/>
    <mergeCell ref="A142:B142"/>
    <mergeCell ref="H101:H102"/>
    <mergeCell ref="L53:L54"/>
    <mergeCell ref="M53:M54"/>
    <mergeCell ref="L101:L102"/>
    <mergeCell ref="A101:B102"/>
    <mergeCell ref="C101:C102"/>
    <mergeCell ref="D101:D102"/>
    <mergeCell ref="E101:E102"/>
    <mergeCell ref="A53:B54"/>
    <mergeCell ref="I53:J53"/>
    <mergeCell ref="A94:B94"/>
    <mergeCell ref="I101:J101"/>
    <mergeCell ref="H53:H54"/>
    <mergeCell ref="G53:G54"/>
    <mergeCell ref="G101:G10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3" id="{005DBB5F-2208-4D02-A185-7018240489A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U7:V9 V46:V48</xm:sqref>
        </x14:conditionalFormatting>
        <x14:conditionalFormatting xmlns:xm="http://schemas.microsoft.com/office/excel/2006/main">
          <x14:cfRule type="iconSet" priority="56" id="{B89DC494-E00C-453F-9D1B-467F3600657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U46:U48</xm:sqref>
        </x14:conditionalFormatting>
        <x14:conditionalFormatting xmlns:xm="http://schemas.microsoft.com/office/excel/2006/main">
          <x14:cfRule type="iconSet" priority="54" id="{0A790B21-31AD-4D82-9EEF-8BCBF04AE1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U10:V12</xm:sqref>
        </x14:conditionalFormatting>
        <x14:conditionalFormatting xmlns:xm="http://schemas.microsoft.com/office/excel/2006/main">
          <x14:cfRule type="iconSet" priority="53" id="{DBB98915-B8F1-4A2A-ABB8-6FBAAB6DC97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U13:V15</xm:sqref>
        </x14:conditionalFormatting>
        <x14:conditionalFormatting xmlns:xm="http://schemas.microsoft.com/office/excel/2006/main">
          <x14:cfRule type="iconSet" priority="52" id="{C5FD3042-E8C4-478C-B6BF-68686AF60DD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U16:V18</xm:sqref>
        </x14:conditionalFormatting>
        <x14:conditionalFormatting xmlns:xm="http://schemas.microsoft.com/office/excel/2006/main">
          <x14:cfRule type="iconSet" priority="51" id="{DDA3B1CF-E5B9-454C-8C41-9956805BD7B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U19:V21</xm:sqref>
        </x14:conditionalFormatting>
        <x14:conditionalFormatting xmlns:xm="http://schemas.microsoft.com/office/excel/2006/main">
          <x14:cfRule type="iconSet" priority="50" id="{6E6BCC7D-F7BD-4CB5-8FC7-0B7DFF69BC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U22:V24</xm:sqref>
        </x14:conditionalFormatting>
        <x14:conditionalFormatting xmlns:xm="http://schemas.microsoft.com/office/excel/2006/main">
          <x14:cfRule type="iconSet" priority="49" id="{9F103001-FA03-438C-BE32-FB5066EDE00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U25:V27</xm:sqref>
        </x14:conditionalFormatting>
        <x14:conditionalFormatting xmlns:xm="http://schemas.microsoft.com/office/excel/2006/main">
          <x14:cfRule type="iconSet" priority="48" id="{FF065478-C602-4A47-AC22-EC8B207B81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U28:V30</xm:sqref>
        </x14:conditionalFormatting>
        <x14:conditionalFormatting xmlns:xm="http://schemas.microsoft.com/office/excel/2006/main">
          <x14:cfRule type="iconSet" priority="47" id="{09B19BEA-CBBA-404E-855D-762295A6A7F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U31:V33</xm:sqref>
        </x14:conditionalFormatting>
        <x14:conditionalFormatting xmlns:xm="http://schemas.microsoft.com/office/excel/2006/main">
          <x14:cfRule type="iconSet" priority="46" id="{1560CF8E-087B-41D3-B0AA-2A3D8D530C1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U34:V36</xm:sqref>
        </x14:conditionalFormatting>
        <x14:conditionalFormatting xmlns:xm="http://schemas.microsoft.com/office/excel/2006/main">
          <x14:cfRule type="iconSet" priority="45" id="{9EACDE8C-C411-4E94-BE2C-94F5AC788D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U37:V39</xm:sqref>
        </x14:conditionalFormatting>
        <x14:conditionalFormatting xmlns:xm="http://schemas.microsoft.com/office/excel/2006/main">
          <x14:cfRule type="iconSet" priority="44" id="{DEC8A12E-351A-478C-81AD-9A6BE6E3C5C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U40:V42</xm:sqref>
        </x14:conditionalFormatting>
        <x14:conditionalFormatting xmlns:xm="http://schemas.microsoft.com/office/excel/2006/main">
          <x14:cfRule type="iconSet" priority="43" id="{E5B318DB-759F-4E1F-853F-3F3FC14B291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U43:V45</xm:sqref>
        </x14:conditionalFormatting>
        <x14:conditionalFormatting xmlns:xm="http://schemas.microsoft.com/office/excel/2006/main">
          <x14:cfRule type="iconSet" priority="28" id="{F2E88448-8DC0-439A-8F0B-907F6BF02F8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U55:V57 V94:V96</xm:sqref>
        </x14:conditionalFormatting>
        <x14:conditionalFormatting xmlns:xm="http://schemas.microsoft.com/office/excel/2006/main">
          <x14:cfRule type="iconSet" priority="27" id="{AA273CAF-4DA2-47BC-9F15-BEF45BC295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U94:U96</xm:sqref>
        </x14:conditionalFormatting>
        <x14:conditionalFormatting xmlns:xm="http://schemas.microsoft.com/office/excel/2006/main">
          <x14:cfRule type="iconSet" priority="26" id="{326C8CD9-8C90-4902-BAA7-4FE40BBC0DF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U58:V60</xm:sqref>
        </x14:conditionalFormatting>
        <x14:conditionalFormatting xmlns:xm="http://schemas.microsoft.com/office/excel/2006/main">
          <x14:cfRule type="iconSet" priority="25" id="{A3F59114-BB2D-4DB8-91CC-D83DF86C930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U61:V63</xm:sqref>
        </x14:conditionalFormatting>
        <x14:conditionalFormatting xmlns:xm="http://schemas.microsoft.com/office/excel/2006/main">
          <x14:cfRule type="iconSet" priority="24" id="{2EB2552C-A48C-4221-9AB4-7C58ABA230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U64:V66</xm:sqref>
        </x14:conditionalFormatting>
        <x14:conditionalFormatting xmlns:xm="http://schemas.microsoft.com/office/excel/2006/main">
          <x14:cfRule type="iconSet" priority="23" id="{6E925F3C-6511-4499-80F8-2608A3907A6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U67:V69</xm:sqref>
        </x14:conditionalFormatting>
        <x14:conditionalFormatting xmlns:xm="http://schemas.microsoft.com/office/excel/2006/main">
          <x14:cfRule type="iconSet" priority="22" id="{23E2DD15-8214-45B1-A93E-EE3A933478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U70:V72</xm:sqref>
        </x14:conditionalFormatting>
        <x14:conditionalFormatting xmlns:xm="http://schemas.microsoft.com/office/excel/2006/main">
          <x14:cfRule type="iconSet" priority="21" id="{66E4F2AE-F3B1-4959-B7FC-0972A3813F0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U73:V75</xm:sqref>
        </x14:conditionalFormatting>
        <x14:conditionalFormatting xmlns:xm="http://schemas.microsoft.com/office/excel/2006/main">
          <x14:cfRule type="iconSet" priority="20" id="{6F095901-708F-4488-81D4-539B1139EF4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U76:V78</xm:sqref>
        </x14:conditionalFormatting>
        <x14:conditionalFormatting xmlns:xm="http://schemas.microsoft.com/office/excel/2006/main">
          <x14:cfRule type="iconSet" priority="19" id="{000E3292-A1DC-4EF8-9F30-906633E3F6C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U79:V81</xm:sqref>
        </x14:conditionalFormatting>
        <x14:conditionalFormatting xmlns:xm="http://schemas.microsoft.com/office/excel/2006/main">
          <x14:cfRule type="iconSet" priority="18" id="{6C431D81-97D9-40AC-98CA-C0E8F4DD66A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U82:V84</xm:sqref>
        </x14:conditionalFormatting>
        <x14:conditionalFormatting xmlns:xm="http://schemas.microsoft.com/office/excel/2006/main">
          <x14:cfRule type="iconSet" priority="17" id="{06E76055-1F52-499A-A02D-6498E4D6E86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U85:V87</xm:sqref>
        </x14:conditionalFormatting>
        <x14:conditionalFormatting xmlns:xm="http://schemas.microsoft.com/office/excel/2006/main">
          <x14:cfRule type="iconSet" priority="16" id="{D7EC5D78-62CC-4852-BE0F-071ED5CA3B8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U88:V90</xm:sqref>
        </x14:conditionalFormatting>
        <x14:conditionalFormatting xmlns:xm="http://schemas.microsoft.com/office/excel/2006/main">
          <x14:cfRule type="iconSet" priority="15" id="{46C637AF-D43C-418E-B2DF-567FD6E899F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U91:V93</xm:sqref>
        </x14:conditionalFormatting>
        <x14:conditionalFormatting xmlns:xm="http://schemas.microsoft.com/office/excel/2006/main">
          <x14:cfRule type="iconSet" priority="14" id="{E6F98C94-67CC-4719-934A-D84BF0AD94D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L103:L105</xm:sqref>
        </x14:conditionalFormatting>
        <x14:conditionalFormatting xmlns:xm="http://schemas.microsoft.com/office/excel/2006/main">
          <x14:cfRule type="iconSet" priority="13" id="{97B34DEA-A8E5-4E31-8747-44DEC5247EF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L142:L144</xm:sqref>
        </x14:conditionalFormatting>
        <x14:conditionalFormatting xmlns:xm="http://schemas.microsoft.com/office/excel/2006/main">
          <x14:cfRule type="iconSet" priority="12" id="{BB87E9FB-B0E0-4235-AF79-6660D61AA1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L106:L108</xm:sqref>
        </x14:conditionalFormatting>
        <x14:conditionalFormatting xmlns:xm="http://schemas.microsoft.com/office/excel/2006/main">
          <x14:cfRule type="iconSet" priority="11" id="{55239462-DFFC-4EFA-AFBB-819D22BFD1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L109:L111</xm:sqref>
        </x14:conditionalFormatting>
        <x14:conditionalFormatting xmlns:xm="http://schemas.microsoft.com/office/excel/2006/main">
          <x14:cfRule type="iconSet" priority="10" id="{2381B9AA-A1BF-4CCF-B057-5FABB04A6B9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L112:L114</xm:sqref>
        </x14:conditionalFormatting>
        <x14:conditionalFormatting xmlns:xm="http://schemas.microsoft.com/office/excel/2006/main">
          <x14:cfRule type="iconSet" priority="9" id="{8A88637D-74DC-46FD-A20C-4D3970E7EDE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L115:L117</xm:sqref>
        </x14:conditionalFormatting>
        <x14:conditionalFormatting xmlns:xm="http://schemas.microsoft.com/office/excel/2006/main">
          <x14:cfRule type="iconSet" priority="8" id="{D0081677-52D5-47DD-8C52-A7E95E7B92A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L118:L120</xm:sqref>
        </x14:conditionalFormatting>
        <x14:conditionalFormatting xmlns:xm="http://schemas.microsoft.com/office/excel/2006/main">
          <x14:cfRule type="iconSet" priority="7" id="{9756F955-5E15-42B3-8CF7-02F15AC6925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L121:L123</xm:sqref>
        </x14:conditionalFormatting>
        <x14:conditionalFormatting xmlns:xm="http://schemas.microsoft.com/office/excel/2006/main">
          <x14:cfRule type="iconSet" priority="6" id="{27FD4812-A3F7-419F-8AAE-A6F979CA34D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L124:L126</xm:sqref>
        </x14:conditionalFormatting>
        <x14:conditionalFormatting xmlns:xm="http://schemas.microsoft.com/office/excel/2006/main">
          <x14:cfRule type="iconSet" priority="5" id="{A3EF3470-2124-4ECE-A3C7-4AA8E179E9C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L127:L129</xm:sqref>
        </x14:conditionalFormatting>
        <x14:conditionalFormatting xmlns:xm="http://schemas.microsoft.com/office/excel/2006/main">
          <x14:cfRule type="iconSet" priority="4" id="{5258FB97-008F-4B74-8B34-121420F87FE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L130:L132</xm:sqref>
        </x14:conditionalFormatting>
        <x14:conditionalFormatting xmlns:xm="http://schemas.microsoft.com/office/excel/2006/main">
          <x14:cfRule type="iconSet" priority="3" id="{927DBC62-7CDE-426A-B214-38431987B7C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L133:L135</xm:sqref>
        </x14:conditionalFormatting>
        <x14:conditionalFormatting xmlns:xm="http://schemas.microsoft.com/office/excel/2006/main">
          <x14:cfRule type="iconSet" priority="2" id="{6372F475-02B4-45A3-9B51-6B9A66F476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L136:L138</xm:sqref>
        </x14:conditionalFormatting>
        <x14:conditionalFormatting xmlns:xm="http://schemas.microsoft.com/office/excel/2006/main">
          <x14:cfRule type="iconSet" priority="1" id="{D4BC6856-B432-41DE-A037-FA68CBC86D6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L139:L141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lha15">
    <pageSetUpPr fitToPage="1"/>
  </sheetPr>
  <dimension ref="A1:Y119"/>
  <sheetViews>
    <sheetView showGridLines="0" topLeftCell="A4" workbookViewId="0">
      <selection activeCell="L114" sqref="L114"/>
    </sheetView>
  </sheetViews>
  <sheetFormatPr defaultRowHeight="15" x14ac:dyDescent="0.25"/>
  <cols>
    <col min="1" max="1" width="2.85546875" customWidth="1"/>
    <col min="2" max="2" width="23" customWidth="1"/>
    <col min="3" max="7" width="12" customWidth="1"/>
    <col min="8" max="10" width="12.42578125" customWidth="1"/>
    <col min="11" max="11" width="2.5703125" customWidth="1"/>
    <col min="12" max="13" width="10.28515625" customWidth="1"/>
    <col min="14" max="16" width="11.140625" customWidth="1"/>
    <col min="17" max="19" width="11.7109375" customWidth="1"/>
    <col min="20" max="20" width="2.5703125" customWidth="1"/>
    <col min="21" max="22" width="11.140625" customWidth="1"/>
    <col min="23" max="24" width="10.28515625" customWidth="1"/>
    <col min="25" max="25" width="1.85546875" customWidth="1"/>
    <col min="29" max="29" width="11.5703125" customWidth="1"/>
  </cols>
  <sheetData>
    <row r="1" spans="1:25" x14ac:dyDescent="0.25">
      <c r="A1" s="1" t="s">
        <v>74</v>
      </c>
    </row>
    <row r="2" spans="1:25" x14ac:dyDescent="0.25">
      <c r="A2" s="1"/>
    </row>
    <row r="3" spans="1:25" x14ac:dyDescent="0.25">
      <c r="A3" s="1" t="s">
        <v>24</v>
      </c>
      <c r="L3" s="1" t="s">
        <v>26</v>
      </c>
      <c r="U3" s="1" t="str">
        <f>'7'!U3</f>
        <v>VARIAÇÃO (JAN-SET)</v>
      </c>
    </row>
    <row r="4" spans="1:25" ht="15.75" thickBot="1" x14ac:dyDescent="0.3"/>
    <row r="5" spans="1:25" ht="24" customHeight="1" x14ac:dyDescent="0.25">
      <c r="A5" s="417" t="s">
        <v>81</v>
      </c>
      <c r="B5" s="452"/>
      <c r="C5" s="419">
        <v>2016</v>
      </c>
      <c r="D5" s="421">
        <v>2017</v>
      </c>
      <c r="E5" s="421">
        <v>2018</v>
      </c>
      <c r="F5" s="421">
        <v>2019</v>
      </c>
      <c r="G5" s="421">
        <v>2020</v>
      </c>
      <c r="H5" s="425">
        <v>2021</v>
      </c>
      <c r="I5" s="427" t="s">
        <v>93</v>
      </c>
      <c r="J5" s="428"/>
      <c r="L5" s="448">
        <v>2016</v>
      </c>
      <c r="M5" s="421">
        <v>2017</v>
      </c>
      <c r="N5" s="421">
        <v>2018</v>
      </c>
      <c r="O5" s="421">
        <v>2019</v>
      </c>
      <c r="P5" s="421">
        <v>2020</v>
      </c>
      <c r="Q5" s="425">
        <v>2021</v>
      </c>
      <c r="R5" s="427" t="str">
        <f>I5</f>
        <v>janeiro - setembro</v>
      </c>
      <c r="S5" s="428"/>
      <c r="U5" s="450" t="s">
        <v>85</v>
      </c>
      <c r="V5" s="451"/>
    </row>
    <row r="6" spans="1:25" ht="20.25" customHeight="1" thickBot="1" x14ac:dyDescent="0.3">
      <c r="A6" s="418"/>
      <c r="B6" s="453"/>
      <c r="C6" s="436"/>
      <c r="D6" s="435"/>
      <c r="E6" s="435"/>
      <c r="F6" s="435"/>
      <c r="G6" s="435"/>
      <c r="H6" s="445"/>
      <c r="I6" s="168">
        <v>2021</v>
      </c>
      <c r="J6" s="170">
        <v>2022</v>
      </c>
      <c r="L6" s="449"/>
      <c r="M6" s="435"/>
      <c r="N6" s="435"/>
      <c r="O6" s="435"/>
      <c r="P6" s="435"/>
      <c r="Q6" s="445"/>
      <c r="R6" s="168">
        <v>2021</v>
      </c>
      <c r="S6" s="170">
        <v>2022</v>
      </c>
      <c r="U6" s="132" t="s">
        <v>0</v>
      </c>
      <c r="V6" s="39" t="s">
        <v>40</v>
      </c>
    </row>
    <row r="7" spans="1:25" ht="20.100000000000001" customHeight="1" thickBot="1" x14ac:dyDescent="0.3">
      <c r="A7" s="5" t="s">
        <v>39</v>
      </c>
      <c r="B7" s="6"/>
      <c r="C7" s="13">
        <f>SUM(C8:C17)</f>
        <v>73589682</v>
      </c>
      <c r="D7" s="14">
        <f>SUM(D8:D17)</f>
        <v>80208943</v>
      </c>
      <c r="E7" s="14">
        <v>81369316</v>
      </c>
      <c r="F7" s="37">
        <v>89195523</v>
      </c>
      <c r="G7" s="37">
        <v>49337605</v>
      </c>
      <c r="H7" s="15">
        <v>45841588</v>
      </c>
      <c r="I7" s="182">
        <v>13462429</v>
      </c>
      <c r="J7" s="181">
        <v>30732703</v>
      </c>
      <c r="K7" s="1"/>
      <c r="L7" s="136">
        <f t="shared" ref="L7:S7" si="0">C7/C29</f>
        <v>0.28645210339566635</v>
      </c>
      <c r="M7" s="21">
        <f t="shared" si="0"/>
        <v>0.29996382809659872</v>
      </c>
      <c r="N7" s="21">
        <f t="shared" si="0"/>
        <v>0.30810715382130371</v>
      </c>
      <c r="O7" s="21">
        <f t="shared" si="0"/>
        <v>0.32051134028015688</v>
      </c>
      <c r="P7" s="267">
        <f t="shared" si="0"/>
        <v>0.19675932743408217</v>
      </c>
      <c r="Q7" s="22">
        <f t="shared" si="0"/>
        <v>0.18137817728621528</v>
      </c>
      <c r="R7" s="20">
        <f t="shared" si="0"/>
        <v>8.039045442083817E-2</v>
      </c>
      <c r="S7" s="236">
        <f t="shared" si="0"/>
        <v>0.17810044251546506</v>
      </c>
      <c r="T7" s="1"/>
      <c r="U7" s="65">
        <f>(J7-I7)/I7</f>
        <v>1.282849773989523</v>
      </c>
      <c r="V7" s="102">
        <f>(S7-R7)*100</f>
        <v>9.7709988094626894</v>
      </c>
      <c r="Y7" s="1"/>
    </row>
    <row r="8" spans="1:25" ht="20.100000000000001" customHeight="1" x14ac:dyDescent="0.25">
      <c r="A8" s="24"/>
      <c r="B8" s="145" t="s">
        <v>67</v>
      </c>
      <c r="C8" s="10">
        <v>37372619</v>
      </c>
      <c r="D8" s="11">
        <v>38873692</v>
      </c>
      <c r="E8" s="11">
        <v>39446321</v>
      </c>
      <c r="F8" s="36">
        <v>43511718</v>
      </c>
      <c r="G8" s="36">
        <v>24224823</v>
      </c>
      <c r="H8" s="12">
        <v>21788569</v>
      </c>
      <c r="I8" s="10">
        <v>3204301</v>
      </c>
      <c r="J8" s="163">
        <v>6518500</v>
      </c>
      <c r="L8" s="78">
        <f t="shared" ref="L8:L17" si="1">C8/$C$7</f>
        <v>0.50785134524701436</v>
      </c>
      <c r="M8" s="18">
        <f t="shared" ref="M8:M17" si="2">D8/$D$7</f>
        <v>0.48465533325878635</v>
      </c>
      <c r="N8" s="18">
        <f t="shared" ref="N8:N17" si="3">E8/$E$7</f>
        <v>0.4847812779942749</v>
      </c>
      <c r="O8" s="38">
        <f>F8/$F$7</f>
        <v>0.4878240133195923</v>
      </c>
      <c r="P8" s="38">
        <f>G8/$G$7</f>
        <v>0.49100119472763221</v>
      </c>
      <c r="Q8" s="19">
        <f t="shared" ref="Q8:Q17" si="4">H8/$H$7</f>
        <v>0.47530135736135493</v>
      </c>
      <c r="R8" s="97">
        <f>I8/$I$7</f>
        <v>0.23801804265782944</v>
      </c>
      <c r="S8" s="79">
        <f>J8/$J$7</f>
        <v>0.21210304866447965</v>
      </c>
      <c r="U8" s="108">
        <f t="shared" ref="U8:U39" si="5">(J8-I8)/I8</f>
        <v>1.0342970276512724</v>
      </c>
      <c r="V8" s="109">
        <f t="shared" ref="V8:V39" si="6">(S8-R8)*100</f>
        <v>-2.5914993993349791</v>
      </c>
    </row>
    <row r="9" spans="1:25" ht="20.100000000000001" customHeight="1" x14ac:dyDescent="0.25">
      <c r="A9" s="24"/>
      <c r="B9" s="145" t="s">
        <v>68</v>
      </c>
      <c r="C9" s="10">
        <v>5996156</v>
      </c>
      <c r="D9" s="11">
        <v>7255381</v>
      </c>
      <c r="E9" s="11">
        <v>7833663</v>
      </c>
      <c r="F9" s="36">
        <v>8890691</v>
      </c>
      <c r="G9" s="36">
        <v>4710388</v>
      </c>
      <c r="H9" s="12">
        <v>4870698</v>
      </c>
      <c r="I9" s="10">
        <v>16067</v>
      </c>
      <c r="J9" s="163">
        <v>12711</v>
      </c>
      <c r="L9" s="78">
        <f t="shared" ref="L9:L16" si="7">C9/$C$7</f>
        <v>8.1480933699373773E-2</v>
      </c>
      <c r="M9" s="18">
        <f t="shared" ref="M9:M16" si="8">D9/$D$7</f>
        <v>9.0456010622157176E-2</v>
      </c>
      <c r="N9" s="18">
        <f t="shared" ref="N9:N16" si="9">E9/$E$7</f>
        <v>9.6272936594428302E-2</v>
      </c>
      <c r="O9" s="38">
        <f t="shared" ref="O9:O17" si="10">F9/$F$7</f>
        <v>9.967642658477377E-2</v>
      </c>
      <c r="P9" s="38">
        <f t="shared" ref="P9:P16" si="11">G9/$G$7</f>
        <v>9.5472571074335696E-2</v>
      </c>
      <c r="Q9" s="19">
        <f t="shared" ref="Q9:Q16" si="12">H9/$H$7</f>
        <v>0.1062506386122575</v>
      </c>
      <c r="R9" s="97">
        <f t="shared" ref="R9:R16" si="13">I9/$I$7</f>
        <v>1.1934696182984512E-3</v>
      </c>
      <c r="S9" s="79">
        <f t="shared" ref="S9:S16" si="14">J9/$J$7</f>
        <v>4.1359850449861177E-4</v>
      </c>
      <c r="U9" s="147">
        <f t="shared" ref="U9:U13" si="15">(J9-I9)/I9</f>
        <v>-0.20887533453662788</v>
      </c>
      <c r="V9" s="105">
        <f t="shared" ref="V9:V16" si="16">(S9-R9)*100</f>
        <v>-7.7987111379983945E-2</v>
      </c>
    </row>
    <row r="10" spans="1:25" ht="20.100000000000001" customHeight="1" x14ac:dyDescent="0.25">
      <c r="A10" s="24"/>
      <c r="B10" s="145" t="s">
        <v>75</v>
      </c>
      <c r="C10" s="10">
        <v>34002</v>
      </c>
      <c r="D10" s="11">
        <v>46873</v>
      </c>
      <c r="E10" s="11">
        <v>70780</v>
      </c>
      <c r="F10" s="36">
        <v>43940</v>
      </c>
      <c r="G10" s="36">
        <v>37473</v>
      </c>
      <c r="H10" s="12">
        <v>26994</v>
      </c>
      <c r="I10" s="10">
        <v>10887261</v>
      </c>
      <c r="J10" s="163">
        <v>23192616</v>
      </c>
      <c r="L10" s="78">
        <f t="shared" si="7"/>
        <v>4.6204847032767449E-4</v>
      </c>
      <c r="M10" s="18">
        <f t="shared" si="8"/>
        <v>5.843862074083186E-4</v>
      </c>
      <c r="N10" s="18">
        <f t="shared" si="9"/>
        <v>8.698610665474932E-4</v>
      </c>
      <c r="O10" s="38">
        <f t="shared" si="10"/>
        <v>4.9262562202813701E-4</v>
      </c>
      <c r="P10" s="38">
        <f t="shared" si="11"/>
        <v>7.595220724637931E-4</v>
      </c>
      <c r="Q10" s="19">
        <f t="shared" si="12"/>
        <v>5.8885394633362178E-4</v>
      </c>
      <c r="R10" s="97">
        <f t="shared" si="13"/>
        <v>0.8087144600725471</v>
      </c>
      <c r="S10" s="79">
        <f t="shared" si="14"/>
        <v>0.75465591165215762</v>
      </c>
      <c r="U10" s="147">
        <f t="shared" si="15"/>
        <v>1.1302525952119638</v>
      </c>
      <c r="V10" s="105">
        <f t="shared" si="16"/>
        <v>-5.4058548420389485</v>
      </c>
      <c r="Y10" s="1"/>
    </row>
    <row r="11" spans="1:25" ht="20.100000000000001" customHeight="1" x14ac:dyDescent="0.25">
      <c r="A11" s="24"/>
      <c r="B11" s="145" t="s">
        <v>69</v>
      </c>
      <c r="C11" s="10">
        <v>27432812</v>
      </c>
      <c r="D11" s="11">
        <v>30749453</v>
      </c>
      <c r="E11" s="11">
        <v>30888329</v>
      </c>
      <c r="F11" s="36">
        <v>33714237</v>
      </c>
      <c r="G11" s="36">
        <v>18372080</v>
      </c>
      <c r="H11" s="12">
        <v>17506823</v>
      </c>
      <c r="I11" s="10">
        <v>899697</v>
      </c>
      <c r="J11" s="163">
        <v>1900023</v>
      </c>
      <c r="L11" s="78">
        <f t="shared" si="7"/>
        <v>0.37278068411818926</v>
      </c>
      <c r="M11" s="18">
        <f t="shared" si="8"/>
        <v>0.38336688964969906</v>
      </c>
      <c r="N11" s="18">
        <f t="shared" si="9"/>
        <v>0.37960659519369683</v>
      </c>
      <c r="O11" s="38">
        <f t="shared" si="10"/>
        <v>0.37798126930653236</v>
      </c>
      <c r="P11" s="38">
        <f t="shared" si="11"/>
        <v>0.37237478389962381</v>
      </c>
      <c r="Q11" s="19">
        <f t="shared" si="12"/>
        <v>0.38189826670053401</v>
      </c>
      <c r="R11" s="97">
        <f t="shared" si="13"/>
        <v>6.6830213180697179E-2</v>
      </c>
      <c r="S11" s="79">
        <f t="shared" si="14"/>
        <v>6.1824142184955223E-2</v>
      </c>
      <c r="U11" s="147">
        <f t="shared" si="15"/>
        <v>1.1118476553773105</v>
      </c>
      <c r="V11" s="105">
        <f t="shared" si="16"/>
        <v>-0.50060709957419558</v>
      </c>
    </row>
    <row r="12" spans="1:25" ht="20.100000000000001" customHeight="1" x14ac:dyDescent="0.25">
      <c r="A12" s="24"/>
      <c r="B12" t="s">
        <v>70</v>
      </c>
      <c r="C12" s="10">
        <v>2421840</v>
      </c>
      <c r="D12" s="11">
        <v>3115619</v>
      </c>
      <c r="E12" s="11">
        <v>2990272</v>
      </c>
      <c r="F12" s="36">
        <v>2675500</v>
      </c>
      <c r="G12" s="36">
        <v>1749341</v>
      </c>
      <c r="H12" s="12">
        <v>1424798</v>
      </c>
      <c r="I12" s="10">
        <v>3710</v>
      </c>
      <c r="J12" s="163">
        <v>4850</v>
      </c>
      <c r="L12" s="78">
        <f t="shared" si="7"/>
        <v>3.2910048449455186E-2</v>
      </c>
      <c r="M12" s="18">
        <f t="shared" si="8"/>
        <v>3.8843785785831884E-2</v>
      </c>
      <c r="N12" s="18">
        <f t="shared" si="9"/>
        <v>3.6749381056613524E-2</v>
      </c>
      <c r="O12" s="38">
        <f t="shared" si="10"/>
        <v>2.9995900130548033E-2</v>
      </c>
      <c r="P12" s="38">
        <f t="shared" si="11"/>
        <v>3.5456544759316956E-2</v>
      </c>
      <c r="Q12" s="19">
        <f t="shared" si="12"/>
        <v>3.1080904090844321E-2</v>
      </c>
      <c r="R12" s="97">
        <f t="shared" si="13"/>
        <v>2.7558176908491029E-4</v>
      </c>
      <c r="S12" s="79">
        <f t="shared" si="14"/>
        <v>1.5781234732265497E-4</v>
      </c>
      <c r="U12" s="147">
        <f t="shared" si="15"/>
        <v>0.30727762803234504</v>
      </c>
      <c r="V12" s="105">
        <f t="shared" si="16"/>
        <v>-1.1776942176225533E-2</v>
      </c>
    </row>
    <row r="13" spans="1:25" ht="20.100000000000001" customHeight="1" x14ac:dyDescent="0.25">
      <c r="A13" s="24"/>
      <c r="B13" s="145" t="s">
        <v>89</v>
      </c>
      <c r="C13" s="10"/>
      <c r="D13" s="11"/>
      <c r="E13" s="11"/>
      <c r="F13" s="36">
        <v>0</v>
      </c>
      <c r="G13" s="36">
        <v>0</v>
      </c>
      <c r="H13" s="12">
        <v>6760</v>
      </c>
      <c r="I13" s="10">
        <v>0</v>
      </c>
      <c r="J13" s="163">
        <v>0</v>
      </c>
      <c r="L13" s="78">
        <f t="shared" si="7"/>
        <v>0</v>
      </c>
      <c r="M13" s="18">
        <f t="shared" si="8"/>
        <v>0</v>
      </c>
      <c r="N13" s="18">
        <f t="shared" si="9"/>
        <v>0</v>
      </c>
      <c r="O13" s="38">
        <f t="shared" si="10"/>
        <v>0</v>
      </c>
      <c r="P13" s="38">
        <f t="shared" si="11"/>
        <v>0</v>
      </c>
      <c r="Q13" s="19">
        <f t="shared" si="12"/>
        <v>1.4746435049326826E-4</v>
      </c>
      <c r="R13" s="97">
        <f t="shared" si="13"/>
        <v>0</v>
      </c>
      <c r="S13" s="79">
        <f t="shared" si="14"/>
        <v>0</v>
      </c>
      <c r="U13" s="147" t="e">
        <f t="shared" si="15"/>
        <v>#DIV/0!</v>
      </c>
      <c r="V13" s="105">
        <f t="shared" si="16"/>
        <v>0</v>
      </c>
    </row>
    <row r="14" spans="1:25" ht="20.100000000000001" customHeight="1" x14ac:dyDescent="0.25">
      <c r="A14" s="24"/>
      <c r="B14" t="s">
        <v>71</v>
      </c>
      <c r="C14" s="10">
        <v>0</v>
      </c>
      <c r="D14" s="11">
        <v>0</v>
      </c>
      <c r="E14" s="11">
        <v>0</v>
      </c>
      <c r="F14" s="36">
        <v>1164</v>
      </c>
      <c r="G14" s="36">
        <v>537</v>
      </c>
      <c r="H14" s="12">
        <v>0</v>
      </c>
      <c r="I14" s="10">
        <v>0</v>
      </c>
      <c r="J14" s="163">
        <v>0</v>
      </c>
      <c r="L14" s="78">
        <f t="shared" si="7"/>
        <v>0</v>
      </c>
      <c r="M14" s="18">
        <f t="shared" si="8"/>
        <v>0</v>
      </c>
      <c r="N14" s="18">
        <f t="shared" si="9"/>
        <v>0</v>
      </c>
      <c r="O14" s="38">
        <f t="shared" si="10"/>
        <v>1.3049982340481371E-5</v>
      </c>
      <c r="P14" s="38">
        <f t="shared" si="11"/>
        <v>1.0884192696422942E-5</v>
      </c>
      <c r="Q14" s="19">
        <f t="shared" si="12"/>
        <v>0</v>
      </c>
      <c r="R14" s="97">
        <f t="shared" si="13"/>
        <v>0</v>
      </c>
      <c r="S14" s="79">
        <f t="shared" si="14"/>
        <v>0</v>
      </c>
      <c r="U14" s="147"/>
      <c r="V14" s="105">
        <f t="shared" si="16"/>
        <v>0</v>
      </c>
      <c r="Y14" s="1"/>
    </row>
    <row r="15" spans="1:25" ht="20.100000000000001" customHeight="1" x14ac:dyDescent="0.25">
      <c r="A15" s="24"/>
      <c r="B15" s="145" t="s">
        <v>90</v>
      </c>
      <c r="C15" s="10"/>
      <c r="D15" s="11"/>
      <c r="E15" s="11"/>
      <c r="F15" s="36">
        <v>0</v>
      </c>
      <c r="G15" s="36">
        <v>0</v>
      </c>
      <c r="H15" s="12">
        <v>0</v>
      </c>
      <c r="I15" s="10">
        <v>0</v>
      </c>
      <c r="J15" s="163">
        <v>0</v>
      </c>
      <c r="L15" s="78">
        <f t="shared" si="7"/>
        <v>0</v>
      </c>
      <c r="M15" s="18">
        <f t="shared" si="8"/>
        <v>0</v>
      </c>
      <c r="N15" s="18">
        <f t="shared" si="9"/>
        <v>0</v>
      </c>
      <c r="O15" s="38">
        <f t="shared" si="10"/>
        <v>0</v>
      </c>
      <c r="P15" s="38">
        <f t="shared" si="11"/>
        <v>0</v>
      </c>
      <c r="Q15" s="19">
        <f t="shared" si="12"/>
        <v>0</v>
      </c>
      <c r="R15" s="97">
        <f t="shared" si="13"/>
        <v>0</v>
      </c>
      <c r="S15" s="79">
        <f t="shared" si="14"/>
        <v>0</v>
      </c>
      <c r="U15" s="147"/>
      <c r="V15" s="105">
        <f t="shared" si="16"/>
        <v>0</v>
      </c>
      <c r="Y15" s="1"/>
    </row>
    <row r="16" spans="1:25" ht="20.100000000000001" customHeight="1" x14ac:dyDescent="0.25">
      <c r="A16" s="24"/>
      <c r="B16" t="s">
        <v>72</v>
      </c>
      <c r="C16" s="10">
        <v>0</v>
      </c>
      <c r="D16" s="11">
        <v>0</v>
      </c>
      <c r="E16" s="11">
        <v>0</v>
      </c>
      <c r="F16" s="36">
        <v>0</v>
      </c>
      <c r="G16" s="36"/>
      <c r="H16" s="12"/>
      <c r="I16" s="10"/>
      <c r="J16" s="163"/>
      <c r="L16" s="78">
        <f t="shared" si="7"/>
        <v>0</v>
      </c>
      <c r="M16" s="18">
        <f t="shared" si="8"/>
        <v>0</v>
      </c>
      <c r="N16" s="18">
        <f t="shared" si="9"/>
        <v>0</v>
      </c>
      <c r="O16" s="38">
        <f t="shared" si="10"/>
        <v>0</v>
      </c>
      <c r="P16" s="38">
        <f t="shared" si="11"/>
        <v>0</v>
      </c>
      <c r="Q16" s="19">
        <f t="shared" si="12"/>
        <v>0</v>
      </c>
      <c r="R16" s="97">
        <f t="shared" si="13"/>
        <v>0</v>
      </c>
      <c r="S16" s="79">
        <f t="shared" si="14"/>
        <v>0</v>
      </c>
      <c r="U16" s="147"/>
      <c r="V16" s="105">
        <f t="shared" si="16"/>
        <v>0</v>
      </c>
    </row>
    <row r="17" spans="1:25" ht="20.100000000000001" customHeight="1" thickBot="1" x14ac:dyDescent="0.3">
      <c r="A17" s="24"/>
      <c r="B17" t="s">
        <v>73</v>
      </c>
      <c r="C17" s="10">
        <v>332253</v>
      </c>
      <c r="D17" s="11">
        <v>167925</v>
      </c>
      <c r="E17" s="11">
        <v>139951</v>
      </c>
      <c r="F17" s="36">
        <v>358273</v>
      </c>
      <c r="G17" s="36">
        <v>242963</v>
      </c>
      <c r="H17" s="12">
        <v>216946</v>
      </c>
      <c r="I17" s="10">
        <v>144966</v>
      </c>
      <c r="J17" s="163">
        <v>286935</v>
      </c>
      <c r="L17" s="78">
        <f t="shared" si="1"/>
        <v>4.5149400156396929E-3</v>
      </c>
      <c r="M17" s="18">
        <f t="shared" si="2"/>
        <v>2.093594476117208E-3</v>
      </c>
      <c r="N17" s="18">
        <f t="shared" si="3"/>
        <v>1.7199480944389406E-3</v>
      </c>
      <c r="O17" s="38">
        <f t="shared" si="10"/>
        <v>4.0167150541849505E-3</v>
      </c>
      <c r="P17" s="38">
        <f t="shared" ref="P17" si="17">G17/$G$7</f>
        <v>4.9244992739311119E-3</v>
      </c>
      <c r="Q17" s="19">
        <f t="shared" si="4"/>
        <v>4.7325149381823332E-3</v>
      </c>
      <c r="R17" s="97">
        <f t="shared" ref="R17" si="18">I17/$I$7</f>
        <v>1.0768190495192212E-2</v>
      </c>
      <c r="S17" s="79">
        <f t="shared" ref="S17" si="19">J17/$J$7</f>
        <v>9.3364713152630924E-3</v>
      </c>
      <c r="U17" s="110">
        <f t="shared" si="5"/>
        <v>0.97932618683001527</v>
      </c>
      <c r="V17" s="107">
        <f t="shared" si="6"/>
        <v>-0.14317191799291198</v>
      </c>
    </row>
    <row r="18" spans="1:25" ht="20.100000000000001" customHeight="1" thickBot="1" x14ac:dyDescent="0.3">
      <c r="A18" s="5" t="s">
        <v>38</v>
      </c>
      <c r="B18" s="6"/>
      <c r="C18" s="13">
        <f>SUM(C19:C28)</f>
        <v>183310795</v>
      </c>
      <c r="D18" s="14">
        <f>SUM(D19:D28)</f>
        <v>187186441</v>
      </c>
      <c r="E18" s="14">
        <v>182724896</v>
      </c>
      <c r="F18" s="37">
        <v>189095794</v>
      </c>
      <c r="G18" s="37">
        <v>201413430</v>
      </c>
      <c r="H18" s="15">
        <v>206898784</v>
      </c>
      <c r="I18" s="13">
        <v>154000600</v>
      </c>
      <c r="J18" s="162">
        <v>141825560</v>
      </c>
      <c r="K18" s="1"/>
      <c r="L18" s="136">
        <f t="shared" ref="L18:S18" si="20">C18/C29</f>
        <v>0.71354789660433371</v>
      </c>
      <c r="M18" s="21">
        <f t="shared" si="20"/>
        <v>0.70003617190340128</v>
      </c>
      <c r="N18" s="21">
        <f t="shared" si="20"/>
        <v>0.69189284617869629</v>
      </c>
      <c r="O18" s="21">
        <f t="shared" si="20"/>
        <v>0.67948865971984318</v>
      </c>
      <c r="P18" s="267">
        <f t="shared" si="20"/>
        <v>0.8032406725659178</v>
      </c>
      <c r="Q18" s="22">
        <f t="shared" si="20"/>
        <v>0.8186218227137847</v>
      </c>
      <c r="R18" s="20">
        <f t="shared" si="20"/>
        <v>0.91960954557916186</v>
      </c>
      <c r="S18" s="236">
        <f t="shared" si="20"/>
        <v>0.82189955748453492</v>
      </c>
      <c r="T18" s="1"/>
      <c r="U18" s="65">
        <f t="shared" si="5"/>
        <v>-7.9058393278987227E-2</v>
      </c>
      <c r="V18" s="102">
        <f t="shared" si="6"/>
        <v>-9.7709988094626947</v>
      </c>
      <c r="Y18" s="26"/>
    </row>
    <row r="19" spans="1:25" ht="20.100000000000001" customHeight="1" x14ac:dyDescent="0.25">
      <c r="A19" s="24"/>
      <c r="B19" t="s">
        <v>67</v>
      </c>
      <c r="C19" s="10">
        <v>63208159</v>
      </c>
      <c r="D19" s="11">
        <v>65750811</v>
      </c>
      <c r="E19" s="11">
        <v>62925601</v>
      </c>
      <c r="F19" s="36">
        <v>68442945</v>
      </c>
      <c r="G19" s="36">
        <v>75276705</v>
      </c>
      <c r="H19" s="12">
        <v>73763462</v>
      </c>
      <c r="I19" s="10">
        <v>55817297</v>
      </c>
      <c r="J19" s="163">
        <v>49803063</v>
      </c>
      <c r="L19" s="78">
        <f t="shared" ref="L19:L28" si="21">C19/$C$18</f>
        <v>0.34481416656340397</v>
      </c>
      <c r="M19" s="18">
        <f t="shared" ref="M19:M28" si="22">D19/$D$18</f>
        <v>0.35125840658512225</v>
      </c>
      <c r="N19" s="18">
        <f t="shared" ref="N19:N28" si="23">E19/$E$18</f>
        <v>0.34437343994985775</v>
      </c>
      <c r="O19" s="38">
        <f>F19/$F$18</f>
        <v>0.36194853175845887</v>
      </c>
      <c r="P19" s="38">
        <f>G19/$G$18</f>
        <v>0.37374223258101508</v>
      </c>
      <c r="Q19" s="19">
        <f t="shared" ref="Q19:Q28" si="24">H19/$H$18</f>
        <v>0.35651955305836885</v>
      </c>
      <c r="R19" s="97">
        <f>I19/$I$18</f>
        <v>0.36244856838220113</v>
      </c>
      <c r="S19" s="79">
        <f>J19/$J$18</f>
        <v>0.35115717505363631</v>
      </c>
      <c r="U19" s="108">
        <f t="shared" si="5"/>
        <v>-0.10774857120007084</v>
      </c>
      <c r="V19" s="109">
        <f t="shared" si="6"/>
        <v>-1.1291393328564825</v>
      </c>
      <c r="Y19" s="2"/>
    </row>
    <row r="20" spans="1:25" ht="20.100000000000001" customHeight="1" x14ac:dyDescent="0.25">
      <c r="A20" s="24"/>
      <c r="B20" t="s">
        <v>68</v>
      </c>
      <c r="C20" s="10">
        <v>56768</v>
      </c>
      <c r="D20" s="11">
        <v>44015</v>
      </c>
      <c r="E20" s="11">
        <v>22043</v>
      </c>
      <c r="F20" s="36">
        <v>50944</v>
      </c>
      <c r="G20" s="36">
        <v>44500</v>
      </c>
      <c r="H20" s="12">
        <v>23740</v>
      </c>
      <c r="I20" s="10">
        <v>18903</v>
      </c>
      <c r="J20" s="163">
        <v>226556</v>
      </c>
      <c r="L20" s="78">
        <f t="shared" si="21"/>
        <v>3.0968170750664194E-4</v>
      </c>
      <c r="M20" s="18">
        <f t="shared" si="22"/>
        <v>2.3513989456105957E-4</v>
      </c>
      <c r="N20" s="18">
        <f t="shared" si="23"/>
        <v>1.2063490242730799E-4</v>
      </c>
      <c r="O20" s="38">
        <f t="shared" ref="O20:O28" si="25">F20/$F$18</f>
        <v>2.6940842481139478E-4</v>
      </c>
      <c r="P20" s="38">
        <f t="shared" ref="P20:P28" si="26">G20/$G$18</f>
        <v>2.2093859381670824E-4</v>
      </c>
      <c r="Q20" s="19">
        <f t="shared" si="24"/>
        <v>1.1474209534261932E-4</v>
      </c>
      <c r="R20" s="97">
        <f t="shared" ref="R20:R28" si="27">I20/$I$18</f>
        <v>1.2274627501451292E-4</v>
      </c>
      <c r="S20" s="79">
        <f t="shared" ref="S20:S28" si="28">J20/$J$18</f>
        <v>1.5974271492388255E-3</v>
      </c>
      <c r="U20" s="147">
        <f t="shared" si="5"/>
        <v>10.985187536369889</v>
      </c>
      <c r="V20" s="105">
        <f t="shared" si="6"/>
        <v>0.14746808742243125</v>
      </c>
      <c r="Y20" s="2"/>
    </row>
    <row r="21" spans="1:25" ht="20.100000000000001" customHeight="1" x14ac:dyDescent="0.25">
      <c r="A21" s="24"/>
      <c r="B21" t="s">
        <v>75</v>
      </c>
      <c r="C21" s="10">
        <v>0</v>
      </c>
      <c r="D21" s="11">
        <v>0</v>
      </c>
      <c r="E21" s="11">
        <v>0</v>
      </c>
      <c r="F21" s="36">
        <v>194</v>
      </c>
      <c r="G21" s="36">
        <v>2024</v>
      </c>
      <c r="H21" s="12">
        <v>132</v>
      </c>
      <c r="I21" s="10">
        <v>132</v>
      </c>
      <c r="J21" s="163">
        <v>0</v>
      </c>
      <c r="L21" s="78">
        <f t="shared" si="21"/>
        <v>0</v>
      </c>
      <c r="M21" s="18">
        <f t="shared" si="22"/>
        <v>0</v>
      </c>
      <c r="N21" s="18">
        <f t="shared" si="23"/>
        <v>0</v>
      </c>
      <c r="O21" s="38">
        <f t="shared" si="25"/>
        <v>1.0259350348109805E-6</v>
      </c>
      <c r="P21" s="38">
        <f t="shared" si="26"/>
        <v>1.0048982334494775E-5</v>
      </c>
      <c r="Q21" s="19">
        <f t="shared" si="24"/>
        <v>6.379931164796019E-7</v>
      </c>
      <c r="R21" s="97">
        <f t="shared" si="27"/>
        <v>8.5713951763824293E-7</v>
      </c>
      <c r="S21" s="79">
        <f t="shared" si="28"/>
        <v>0</v>
      </c>
      <c r="U21" s="147">
        <f t="shared" si="5"/>
        <v>-1</v>
      </c>
      <c r="V21" s="105">
        <f t="shared" si="6"/>
        <v>-8.5713951763824299E-5</v>
      </c>
      <c r="Y21" s="26"/>
    </row>
    <row r="22" spans="1:25" ht="20.100000000000001" customHeight="1" x14ac:dyDescent="0.25">
      <c r="A22" s="24"/>
      <c r="B22" t="s">
        <v>69</v>
      </c>
      <c r="C22" s="10">
        <v>90178750</v>
      </c>
      <c r="D22" s="11">
        <v>92438841</v>
      </c>
      <c r="E22" s="11">
        <v>93287385</v>
      </c>
      <c r="F22" s="36">
        <v>95011875</v>
      </c>
      <c r="G22" s="36">
        <v>98720523</v>
      </c>
      <c r="H22" s="12">
        <v>105280717</v>
      </c>
      <c r="I22" s="10">
        <v>77159678</v>
      </c>
      <c r="J22" s="163">
        <v>72877816</v>
      </c>
      <c r="L22" s="78">
        <f t="shared" si="21"/>
        <v>0.49194456878548803</v>
      </c>
      <c r="M22" s="18">
        <f t="shared" si="22"/>
        <v>0.49383299616236626</v>
      </c>
      <c r="N22" s="18">
        <f t="shared" si="23"/>
        <v>0.51053461811793832</v>
      </c>
      <c r="O22" s="38">
        <f t="shared" si="25"/>
        <v>0.50245366642052336</v>
      </c>
      <c r="P22" s="38">
        <f t="shared" si="26"/>
        <v>0.49013873106674166</v>
      </c>
      <c r="Q22" s="19">
        <f t="shared" si="24"/>
        <v>0.50885130866694706</v>
      </c>
      <c r="R22" s="97">
        <f t="shared" si="27"/>
        <v>0.50103491804577382</v>
      </c>
      <c r="S22" s="79">
        <f t="shared" si="28"/>
        <v>0.51385530224594211</v>
      </c>
      <c r="U22" s="147">
        <f t="shared" si="5"/>
        <v>-5.5493518259627783E-2</v>
      </c>
      <c r="V22" s="105">
        <f t="shared" si="6"/>
        <v>1.2820384200168289</v>
      </c>
      <c r="Y22" s="2"/>
    </row>
    <row r="23" spans="1:25" ht="20.100000000000001" customHeight="1" x14ac:dyDescent="0.25">
      <c r="A23" s="24"/>
      <c r="B23" t="s">
        <v>70</v>
      </c>
      <c r="C23" s="10">
        <v>4165670</v>
      </c>
      <c r="D23" s="11">
        <v>4672073</v>
      </c>
      <c r="E23" s="11">
        <v>3977355</v>
      </c>
      <c r="F23" s="36">
        <v>3743966</v>
      </c>
      <c r="G23" s="36">
        <v>4230134</v>
      </c>
      <c r="H23" s="12">
        <v>4395789</v>
      </c>
      <c r="I23" s="10">
        <v>3401484</v>
      </c>
      <c r="J23" s="163">
        <v>2822625</v>
      </c>
      <c r="L23" s="78">
        <f t="shared" si="21"/>
        <v>2.2724630047019325E-2</v>
      </c>
      <c r="M23" s="18">
        <f t="shared" si="22"/>
        <v>2.4959462742282706E-2</v>
      </c>
      <c r="N23" s="18">
        <f t="shared" si="23"/>
        <v>2.1766902524328158E-2</v>
      </c>
      <c r="O23" s="38">
        <f t="shared" si="25"/>
        <v>1.9799308703820243E-2</v>
      </c>
      <c r="P23" s="38">
        <f t="shared" si="26"/>
        <v>2.1002243991376346E-2</v>
      </c>
      <c r="Q23" s="19">
        <f t="shared" si="24"/>
        <v>2.1246084268914795E-2</v>
      </c>
      <c r="R23" s="97">
        <f t="shared" si="27"/>
        <v>2.208747238647122E-2</v>
      </c>
      <c r="S23" s="79">
        <f t="shared" si="28"/>
        <v>1.9902089581031797E-2</v>
      </c>
      <c r="U23" s="147">
        <f t="shared" si="5"/>
        <v>-0.17017836920591131</v>
      </c>
      <c r="V23" s="105">
        <f t="shared" si="6"/>
        <v>-0.21853828054394231</v>
      </c>
      <c r="Y23" s="2"/>
    </row>
    <row r="24" spans="1:25" ht="20.100000000000001" customHeight="1" x14ac:dyDescent="0.25">
      <c r="A24" s="24"/>
      <c r="B24" t="s">
        <v>89</v>
      </c>
      <c r="C24" s="10"/>
      <c r="D24" s="11"/>
      <c r="E24" s="11"/>
      <c r="F24" s="36">
        <v>0</v>
      </c>
      <c r="G24" s="36">
        <v>0</v>
      </c>
      <c r="H24" s="12">
        <v>18361</v>
      </c>
      <c r="I24" s="10">
        <v>11815</v>
      </c>
      <c r="J24" s="163">
        <v>23582</v>
      </c>
      <c r="L24" s="78">
        <f t="shared" ref="L24:L27" si="29">C24/$C$18</f>
        <v>0</v>
      </c>
      <c r="M24" s="18">
        <f t="shared" ref="M24:M27" si="30">D24/$D$18</f>
        <v>0</v>
      </c>
      <c r="N24" s="18">
        <f t="shared" ref="N24:N27" si="31">E24/$E$18</f>
        <v>0</v>
      </c>
      <c r="O24" s="38">
        <f t="shared" ref="O24:O27" si="32">F24/$F$18</f>
        <v>0</v>
      </c>
      <c r="P24" s="38">
        <f t="shared" ref="P24:P27" si="33">G24/$G$18</f>
        <v>0</v>
      </c>
      <c r="Q24" s="19">
        <f t="shared" ref="Q24:Q27" si="34">H24/$H$18</f>
        <v>8.8743875846075543E-5</v>
      </c>
      <c r="R24" s="97">
        <f t="shared" ref="R24:R27" si="35">I24/$I$18</f>
        <v>7.6720480309816968E-5</v>
      </c>
      <c r="S24" s="79">
        <f t="shared" ref="S24:S27" si="36">J24/$J$18</f>
        <v>1.6627468278637505E-4</v>
      </c>
      <c r="U24" s="147">
        <f t="shared" ref="U24" si="37">(J24-I24)/I24</f>
        <v>0.99593736775285657</v>
      </c>
      <c r="V24" s="105">
        <f t="shared" ref="V24:V27" si="38">(S24-R24)*100</f>
        <v>8.9554202476558077E-3</v>
      </c>
      <c r="Y24" s="2"/>
    </row>
    <row r="25" spans="1:25" ht="20.100000000000001" customHeight="1" x14ac:dyDescent="0.25">
      <c r="A25" s="24"/>
      <c r="B25" t="s">
        <v>71</v>
      </c>
      <c r="C25" s="10">
        <v>0</v>
      </c>
      <c r="D25" s="11">
        <v>0</v>
      </c>
      <c r="E25" s="11">
        <v>266</v>
      </c>
      <c r="F25" s="36">
        <v>221</v>
      </c>
      <c r="G25" s="36">
        <v>39</v>
      </c>
      <c r="H25" s="12">
        <v>0</v>
      </c>
      <c r="I25" s="10">
        <v>0</v>
      </c>
      <c r="J25" s="163">
        <v>0</v>
      </c>
      <c r="L25" s="78">
        <f t="shared" si="29"/>
        <v>0</v>
      </c>
      <c r="M25" s="18">
        <f t="shared" si="30"/>
        <v>0</v>
      </c>
      <c r="N25" s="18">
        <f t="shared" si="31"/>
        <v>1.455740327798572E-6</v>
      </c>
      <c r="O25" s="38">
        <f t="shared" si="32"/>
        <v>1.1687198076970449E-6</v>
      </c>
      <c r="P25" s="38">
        <f t="shared" si="33"/>
        <v>1.9363157660340723E-7</v>
      </c>
      <c r="Q25" s="19">
        <f t="shared" si="34"/>
        <v>0</v>
      </c>
      <c r="R25" s="97">
        <f t="shared" si="35"/>
        <v>0</v>
      </c>
      <c r="S25" s="79">
        <f t="shared" si="36"/>
        <v>0</v>
      </c>
      <c r="U25" s="147"/>
      <c r="V25" s="105">
        <f t="shared" si="38"/>
        <v>0</v>
      </c>
      <c r="Y25" s="26"/>
    </row>
    <row r="26" spans="1:25" ht="20.100000000000001" customHeight="1" x14ac:dyDescent="0.25">
      <c r="A26" s="24"/>
      <c r="B26" t="s">
        <v>90</v>
      </c>
      <c r="C26" s="10"/>
      <c r="D26" s="11"/>
      <c r="E26" s="11"/>
      <c r="F26" s="36">
        <v>0</v>
      </c>
      <c r="G26" s="36">
        <v>0</v>
      </c>
      <c r="H26" s="12">
        <v>11794</v>
      </c>
      <c r="I26" s="10">
        <v>2938</v>
      </c>
      <c r="J26" s="163">
        <v>23121</v>
      </c>
      <c r="L26" s="78">
        <f t="shared" si="29"/>
        <v>0</v>
      </c>
      <c r="M26" s="18">
        <f t="shared" si="30"/>
        <v>0</v>
      </c>
      <c r="N26" s="18">
        <f t="shared" si="31"/>
        <v>0</v>
      </c>
      <c r="O26" s="38">
        <f t="shared" si="32"/>
        <v>0</v>
      </c>
      <c r="P26" s="38">
        <f t="shared" si="33"/>
        <v>0</v>
      </c>
      <c r="Q26" s="19">
        <f t="shared" si="34"/>
        <v>5.7003718301215345E-5</v>
      </c>
      <c r="R26" s="97">
        <f t="shared" si="35"/>
        <v>1.9077847748645135E-5</v>
      </c>
      <c r="S26" s="79">
        <f t="shared" si="36"/>
        <v>1.6302421086861917E-4</v>
      </c>
      <c r="U26" s="147"/>
      <c r="V26" s="105">
        <f t="shared" si="38"/>
        <v>1.4394636311997402E-2</v>
      </c>
      <c r="Y26" s="26"/>
    </row>
    <row r="27" spans="1:25" ht="20.100000000000001" customHeight="1" x14ac:dyDescent="0.25">
      <c r="A27" s="24"/>
      <c r="B27" t="s">
        <v>72</v>
      </c>
      <c r="C27" s="10">
        <v>0</v>
      </c>
      <c r="D27" s="11">
        <v>24</v>
      </c>
      <c r="E27" s="11">
        <v>29</v>
      </c>
      <c r="F27" s="36">
        <v>22</v>
      </c>
      <c r="G27" s="36"/>
      <c r="H27" s="12"/>
      <c r="I27" s="10"/>
      <c r="J27" s="163"/>
      <c r="L27" s="78">
        <f t="shared" si="29"/>
        <v>0</v>
      </c>
      <c r="M27" s="18">
        <f t="shared" si="30"/>
        <v>1.2821441484642576E-7</v>
      </c>
      <c r="N27" s="18">
        <f t="shared" si="31"/>
        <v>1.5870853197803982E-7</v>
      </c>
      <c r="O27" s="38">
        <f t="shared" si="32"/>
        <v>1.1634314827753387E-7</v>
      </c>
      <c r="P27" s="38">
        <f t="shared" si="33"/>
        <v>0</v>
      </c>
      <c r="Q27" s="19">
        <f t="shared" si="34"/>
        <v>0</v>
      </c>
      <c r="R27" s="97">
        <f t="shared" si="35"/>
        <v>0</v>
      </c>
      <c r="S27" s="79">
        <f t="shared" si="36"/>
        <v>0</v>
      </c>
      <c r="U27" s="147"/>
      <c r="V27" s="105">
        <f t="shared" si="38"/>
        <v>0</v>
      </c>
      <c r="Y27" s="2"/>
    </row>
    <row r="28" spans="1:25" ht="20.100000000000001" customHeight="1" thickBot="1" x14ac:dyDescent="0.3">
      <c r="A28" s="24"/>
      <c r="B28" t="s">
        <v>73</v>
      </c>
      <c r="C28" s="33">
        <v>25701448</v>
      </c>
      <c r="D28" s="34">
        <v>24280677</v>
      </c>
      <c r="E28" s="34">
        <v>22512217</v>
      </c>
      <c r="F28" s="36">
        <v>21845627</v>
      </c>
      <c r="G28" s="36">
        <v>23139505</v>
      </c>
      <c r="H28" s="12">
        <v>23404789</v>
      </c>
      <c r="I28" s="10">
        <v>17588353</v>
      </c>
      <c r="J28" s="163">
        <v>16048797</v>
      </c>
      <c r="L28" s="78">
        <f t="shared" si="21"/>
        <v>0.140206952896582</v>
      </c>
      <c r="M28" s="18">
        <f t="shared" si="22"/>
        <v>0.12971386640125285</v>
      </c>
      <c r="N28" s="18">
        <f t="shared" si="23"/>
        <v>0.12320279005658867</v>
      </c>
      <c r="O28" s="38">
        <f t="shared" si="25"/>
        <v>0.11552677369439535</v>
      </c>
      <c r="P28" s="38">
        <f t="shared" si="26"/>
        <v>0.1148856111531391</v>
      </c>
      <c r="Q28" s="19">
        <f t="shared" si="24"/>
        <v>0.11312192632316292</v>
      </c>
      <c r="R28" s="97">
        <f t="shared" si="27"/>
        <v>0.11420963944296321</v>
      </c>
      <c r="S28" s="79">
        <f t="shared" si="28"/>
        <v>0.11315870707649595</v>
      </c>
      <c r="U28" s="110">
        <f t="shared" si="5"/>
        <v>-8.7532698485185051E-2</v>
      </c>
      <c r="V28" s="107">
        <f t="shared" si="6"/>
        <v>-0.10509323664672637</v>
      </c>
    </row>
    <row r="29" spans="1:25" ht="20.100000000000001" customHeight="1" thickBot="1" x14ac:dyDescent="0.3">
      <c r="A29" s="75" t="s">
        <v>23</v>
      </c>
      <c r="B29" s="101"/>
      <c r="C29" s="150">
        <f t="shared" ref="C29:J29" si="39">C7+C18</f>
        <v>256900477</v>
      </c>
      <c r="D29" s="85">
        <f t="shared" si="39"/>
        <v>267395384</v>
      </c>
      <c r="E29" s="85">
        <f t="shared" si="39"/>
        <v>264094212</v>
      </c>
      <c r="F29" s="85">
        <f t="shared" si="39"/>
        <v>278291317</v>
      </c>
      <c r="G29" s="85">
        <f t="shared" si="39"/>
        <v>250751035</v>
      </c>
      <c r="H29" s="169">
        <f t="shared" si="39"/>
        <v>252740372</v>
      </c>
      <c r="I29" s="175">
        <f t="shared" si="39"/>
        <v>167463029</v>
      </c>
      <c r="J29" s="171">
        <f t="shared" si="39"/>
        <v>172558263</v>
      </c>
      <c r="L29" s="148">
        <f t="shared" ref="L29:S29" si="40">L7+L18</f>
        <v>1</v>
      </c>
      <c r="M29" s="151">
        <f t="shared" si="40"/>
        <v>1</v>
      </c>
      <c r="N29" s="151">
        <f t="shared" si="40"/>
        <v>1</v>
      </c>
      <c r="O29" s="151">
        <f t="shared" si="40"/>
        <v>1</v>
      </c>
      <c r="P29" s="151">
        <f t="shared" si="40"/>
        <v>1</v>
      </c>
      <c r="Q29" s="152">
        <f t="shared" si="40"/>
        <v>1</v>
      </c>
      <c r="R29" s="239">
        <f t="shared" si="40"/>
        <v>1</v>
      </c>
      <c r="S29" s="179">
        <f t="shared" si="40"/>
        <v>1</v>
      </c>
      <c r="U29" s="242">
        <f t="shared" si="5"/>
        <v>3.0426023167179187E-2</v>
      </c>
      <c r="V29" s="241">
        <f t="shared" si="6"/>
        <v>0</v>
      </c>
      <c r="Y29" s="1"/>
    </row>
    <row r="30" spans="1:25" ht="20.100000000000001" customHeight="1" x14ac:dyDescent="0.25">
      <c r="A30" s="24"/>
      <c r="B30" t="s">
        <v>67</v>
      </c>
      <c r="C30" s="10">
        <f>C8+C19</f>
        <v>100580778</v>
      </c>
      <c r="D30" s="10">
        <f t="shared" ref="D30:J30" si="41">D8+D19</f>
        <v>104624503</v>
      </c>
      <c r="E30" s="10">
        <f t="shared" si="41"/>
        <v>102371922</v>
      </c>
      <c r="F30" s="10">
        <f t="shared" si="41"/>
        <v>111954663</v>
      </c>
      <c r="G30" s="10">
        <f t="shared" si="41"/>
        <v>99501528</v>
      </c>
      <c r="H30" s="10">
        <f t="shared" si="41"/>
        <v>95552031</v>
      </c>
      <c r="I30" s="10">
        <f t="shared" si="41"/>
        <v>59021598</v>
      </c>
      <c r="J30" s="163">
        <f t="shared" si="41"/>
        <v>56321563</v>
      </c>
      <c r="K30" s="2"/>
      <c r="L30" s="78">
        <f t="shared" ref="L30:L39" si="42">C30/$C$29</f>
        <v>0.39151650932901927</v>
      </c>
      <c r="M30" s="18">
        <f t="shared" ref="M30:M39" si="43">D30/$D$29</f>
        <v>0.39127265936647582</v>
      </c>
      <c r="N30" s="18">
        <f t="shared" ref="N30:N39" si="44">E30/$E$29</f>
        <v>0.38763409930392567</v>
      </c>
      <c r="O30" s="38">
        <f>F30/$F$29</f>
        <v>0.40229305106202795</v>
      </c>
      <c r="P30" s="38">
        <f>G30/$G$29</f>
        <v>0.39681402710860197</v>
      </c>
      <c r="Q30" s="19">
        <f t="shared" ref="Q30:Q39" si="45">H30/$H$29</f>
        <v>0.37806398021761239</v>
      </c>
      <c r="R30" s="97">
        <f>I30/$I$29</f>
        <v>0.35244554187539506</v>
      </c>
      <c r="S30" s="79">
        <f>J30/$J$29</f>
        <v>0.32639157361012611</v>
      </c>
      <c r="U30" s="108">
        <f t="shared" si="5"/>
        <v>-4.5746558742784292E-2</v>
      </c>
      <c r="V30" s="109">
        <f t="shared" si="6"/>
        <v>-2.6053968265268956</v>
      </c>
    </row>
    <row r="31" spans="1:25" ht="20.100000000000001" customHeight="1" x14ac:dyDescent="0.25">
      <c r="A31" s="24"/>
      <c r="B31" t="s">
        <v>68</v>
      </c>
      <c r="C31" s="10">
        <f t="shared" ref="C31:J39" si="46">C9+C20</f>
        <v>6052924</v>
      </c>
      <c r="D31" s="10">
        <f t="shared" si="46"/>
        <v>7299396</v>
      </c>
      <c r="E31" s="10">
        <f t="shared" si="46"/>
        <v>7855706</v>
      </c>
      <c r="F31" s="10">
        <f t="shared" si="46"/>
        <v>8941635</v>
      </c>
      <c r="G31" s="10">
        <f t="shared" si="46"/>
        <v>4754888</v>
      </c>
      <c r="H31" s="10">
        <f t="shared" si="46"/>
        <v>4894438</v>
      </c>
      <c r="I31" s="10">
        <f t="shared" si="46"/>
        <v>34970</v>
      </c>
      <c r="J31" s="163">
        <f t="shared" si="46"/>
        <v>239267</v>
      </c>
      <c r="K31" s="2"/>
      <c r="L31" s="78">
        <f t="shared" ref="L31:L38" si="47">C31/$C$29</f>
        <v>2.3561357575836654E-2</v>
      </c>
      <c r="M31" s="18">
        <f t="shared" ref="M31:M38" si="48">D31/$D$29</f>
        <v>2.7298137652219157E-2</v>
      </c>
      <c r="N31" s="18">
        <f t="shared" ref="N31:N38" si="49">E31/$E$29</f>
        <v>2.9745846910117061E-2</v>
      </c>
      <c r="O31" s="38">
        <f t="shared" ref="O31:O38" si="50">F31/$F$29</f>
        <v>3.2130485048514824E-2</v>
      </c>
      <c r="P31" s="38">
        <f t="shared" ref="P31:P38" si="51">G31/$G$29</f>
        <v>1.8962585737681999E-2</v>
      </c>
      <c r="Q31" s="19">
        <f t="shared" ref="Q31:Q38" si="52">H31/$H$29</f>
        <v>1.9365477550219005E-2</v>
      </c>
      <c r="R31" s="97">
        <f t="shared" ref="R31:R38" si="53">I31/$I$29</f>
        <v>2.0882221114010784E-4</v>
      </c>
      <c r="S31" s="79">
        <f t="shared" ref="S31:S38" si="54">J31/$J$29</f>
        <v>1.3865867437481102E-3</v>
      </c>
      <c r="U31" s="147">
        <f t="shared" ref="U31:U35" si="55">(J31-I31)/I31</f>
        <v>5.8420646268229914</v>
      </c>
      <c r="V31" s="105">
        <f t="shared" ref="V31:V38" si="56">(S31-R31)*100</f>
        <v>0.11777645326080025</v>
      </c>
    </row>
    <row r="32" spans="1:25" ht="20.100000000000001" customHeight="1" x14ac:dyDescent="0.25">
      <c r="A32" s="24"/>
      <c r="B32" t="s">
        <v>75</v>
      </c>
      <c r="C32" s="10">
        <f t="shared" si="46"/>
        <v>34002</v>
      </c>
      <c r="D32" s="10">
        <f t="shared" si="46"/>
        <v>46873</v>
      </c>
      <c r="E32" s="10">
        <f t="shared" si="46"/>
        <v>70780</v>
      </c>
      <c r="F32" s="10">
        <f t="shared" si="46"/>
        <v>44134</v>
      </c>
      <c r="G32" s="10">
        <f t="shared" si="46"/>
        <v>39497</v>
      </c>
      <c r="H32" s="10">
        <f t="shared" si="46"/>
        <v>27126</v>
      </c>
      <c r="I32" s="10">
        <f t="shared" si="46"/>
        <v>10887393</v>
      </c>
      <c r="J32" s="163">
        <f t="shared" si="46"/>
        <v>23192616</v>
      </c>
      <c r="K32" s="2"/>
      <c r="L32" s="78">
        <f t="shared" si="47"/>
        <v>1.3235475619611248E-4</v>
      </c>
      <c r="M32" s="18">
        <f t="shared" si="48"/>
        <v>1.7529472386105215E-4</v>
      </c>
      <c r="N32" s="18">
        <f t="shared" si="49"/>
        <v>2.6801041743391182E-4</v>
      </c>
      <c r="O32" s="38">
        <f t="shared" si="50"/>
        <v>1.5858920959434749E-4</v>
      </c>
      <c r="P32" s="38">
        <f t="shared" si="51"/>
        <v>1.5751480347827877E-4</v>
      </c>
      <c r="Q32" s="19">
        <f t="shared" si="52"/>
        <v>1.0732753056167853E-4</v>
      </c>
      <c r="R32" s="97">
        <f t="shared" si="53"/>
        <v>6.5013711175617162E-2</v>
      </c>
      <c r="S32" s="79">
        <f t="shared" si="54"/>
        <v>0.13440455181216096</v>
      </c>
      <c r="U32" s="147">
        <f t="shared" si="55"/>
        <v>1.1302267677854561</v>
      </c>
      <c r="V32" s="105">
        <f t="shared" si="56"/>
        <v>6.9390840636543798</v>
      </c>
      <c r="Y32" s="1"/>
    </row>
    <row r="33" spans="1:25" ht="20.100000000000001" customHeight="1" x14ac:dyDescent="0.25">
      <c r="A33" s="24"/>
      <c r="B33" t="s">
        <v>69</v>
      </c>
      <c r="C33" s="10">
        <f t="shared" si="46"/>
        <v>117611562</v>
      </c>
      <c r="D33" s="10">
        <f t="shared" si="46"/>
        <v>123188294</v>
      </c>
      <c r="E33" s="10">
        <f t="shared" si="46"/>
        <v>124175714</v>
      </c>
      <c r="F33" s="10">
        <f t="shared" si="46"/>
        <v>128726112</v>
      </c>
      <c r="G33" s="10">
        <f t="shared" si="46"/>
        <v>117092603</v>
      </c>
      <c r="H33" s="10">
        <f t="shared" si="46"/>
        <v>122787540</v>
      </c>
      <c r="I33" s="10">
        <f t="shared" si="46"/>
        <v>78059375</v>
      </c>
      <c r="J33" s="163">
        <f t="shared" si="46"/>
        <v>74777839</v>
      </c>
      <c r="K33" s="2"/>
      <c r="L33" s="78">
        <f t="shared" si="47"/>
        <v>0.45780982337374171</v>
      </c>
      <c r="M33" s="18">
        <f t="shared" si="48"/>
        <v>0.46069715997790001</v>
      </c>
      <c r="N33" s="18">
        <f t="shared" si="49"/>
        <v>0.47019475761929991</v>
      </c>
      <c r="O33" s="38">
        <f t="shared" si="50"/>
        <v>0.46255885159363419</v>
      </c>
      <c r="P33" s="38">
        <f t="shared" si="51"/>
        <v>0.46696757602615679</v>
      </c>
      <c r="Q33" s="19">
        <f t="shared" si="52"/>
        <v>0.48582479731413863</v>
      </c>
      <c r="R33" s="97">
        <f t="shared" si="53"/>
        <v>0.46612900451000444</v>
      </c>
      <c r="S33" s="79">
        <f t="shared" si="54"/>
        <v>0.43334835260830135</v>
      </c>
      <c r="U33" s="147">
        <f t="shared" si="55"/>
        <v>-4.203897353777173E-2</v>
      </c>
      <c r="V33" s="105">
        <f t="shared" si="56"/>
        <v>-3.2780651901703095</v>
      </c>
    </row>
    <row r="34" spans="1:25" ht="20.100000000000001" customHeight="1" x14ac:dyDescent="0.25">
      <c r="A34" s="24"/>
      <c r="B34" t="s">
        <v>70</v>
      </c>
      <c r="C34" s="10">
        <f t="shared" si="46"/>
        <v>6587510</v>
      </c>
      <c r="D34" s="10">
        <f t="shared" si="46"/>
        <v>7787692</v>
      </c>
      <c r="E34" s="10">
        <f t="shared" si="46"/>
        <v>6967627</v>
      </c>
      <c r="F34" s="10">
        <f t="shared" si="46"/>
        <v>6419466</v>
      </c>
      <c r="G34" s="10">
        <f t="shared" si="46"/>
        <v>5979475</v>
      </c>
      <c r="H34" s="10">
        <f t="shared" si="46"/>
        <v>5820587</v>
      </c>
      <c r="I34" s="10">
        <f t="shared" si="46"/>
        <v>3405194</v>
      </c>
      <c r="J34" s="163">
        <f t="shared" si="46"/>
        <v>2827475</v>
      </c>
      <c r="K34" s="2"/>
      <c r="L34" s="78">
        <f t="shared" si="47"/>
        <v>2.5642264572362003E-2</v>
      </c>
      <c r="M34" s="18">
        <f t="shared" si="48"/>
        <v>2.9124257432955537E-2</v>
      </c>
      <c r="N34" s="18">
        <f t="shared" si="49"/>
        <v>2.6383111342099388E-2</v>
      </c>
      <c r="O34" s="38">
        <f t="shared" si="50"/>
        <v>2.3067431888289924E-2</v>
      </c>
      <c r="P34" s="38">
        <f t="shared" si="51"/>
        <v>2.3846262489006276E-2</v>
      </c>
      <c r="Q34" s="19">
        <f t="shared" si="52"/>
        <v>2.3029905962154713E-2</v>
      </c>
      <c r="R34" s="97">
        <f t="shared" si="53"/>
        <v>2.0334004587961918E-2</v>
      </c>
      <c r="S34" s="79">
        <f t="shared" si="54"/>
        <v>1.6385625068560176E-2</v>
      </c>
      <c r="U34" s="147">
        <f t="shared" si="55"/>
        <v>-0.16965817512893538</v>
      </c>
      <c r="V34" s="105">
        <f t="shared" si="56"/>
        <v>-0.39483795194017424</v>
      </c>
    </row>
    <row r="35" spans="1:25" ht="20.100000000000001" customHeight="1" x14ac:dyDescent="0.25">
      <c r="A35" s="24"/>
      <c r="B35" t="s">
        <v>89</v>
      </c>
      <c r="C35" s="10">
        <f t="shared" si="46"/>
        <v>0</v>
      </c>
      <c r="D35" s="10">
        <f t="shared" si="46"/>
        <v>0</v>
      </c>
      <c r="E35" s="10">
        <f t="shared" si="46"/>
        <v>0</v>
      </c>
      <c r="F35" s="10">
        <f t="shared" si="46"/>
        <v>0</v>
      </c>
      <c r="G35" s="10">
        <f t="shared" si="46"/>
        <v>0</v>
      </c>
      <c r="H35" s="10">
        <f t="shared" si="46"/>
        <v>25121</v>
      </c>
      <c r="I35" s="10">
        <f t="shared" si="46"/>
        <v>11815</v>
      </c>
      <c r="J35" s="163">
        <f t="shared" si="46"/>
        <v>23582</v>
      </c>
      <c r="K35" s="2"/>
      <c r="L35" s="78">
        <f t="shared" si="47"/>
        <v>0</v>
      </c>
      <c r="M35" s="18">
        <f t="shared" si="48"/>
        <v>0</v>
      </c>
      <c r="N35" s="18">
        <f t="shared" si="49"/>
        <v>0</v>
      </c>
      <c r="O35" s="38">
        <f t="shared" si="50"/>
        <v>0</v>
      </c>
      <c r="P35" s="38">
        <f t="shared" si="51"/>
        <v>0</v>
      </c>
      <c r="Q35" s="19">
        <f t="shared" si="52"/>
        <v>9.9394488506964769E-5</v>
      </c>
      <c r="R35" s="97">
        <f t="shared" si="53"/>
        <v>7.0552886034325822E-5</v>
      </c>
      <c r="S35" s="79">
        <f t="shared" si="54"/>
        <v>1.3666108820300306E-4</v>
      </c>
      <c r="U35" s="147">
        <f t="shared" si="55"/>
        <v>0.99593736775285657</v>
      </c>
      <c r="V35" s="105">
        <f t="shared" si="56"/>
        <v>6.6108202168677233E-3</v>
      </c>
    </row>
    <row r="36" spans="1:25" ht="20.100000000000001" customHeight="1" x14ac:dyDescent="0.25">
      <c r="A36" s="24"/>
      <c r="B36" t="s">
        <v>71</v>
      </c>
      <c r="C36" s="10">
        <f t="shared" si="46"/>
        <v>0</v>
      </c>
      <c r="D36" s="10">
        <f t="shared" si="46"/>
        <v>0</v>
      </c>
      <c r="E36" s="10">
        <f t="shared" si="46"/>
        <v>266</v>
      </c>
      <c r="F36" s="10">
        <f t="shared" si="46"/>
        <v>1385</v>
      </c>
      <c r="G36" s="10">
        <f t="shared" si="46"/>
        <v>576</v>
      </c>
      <c r="H36" s="10">
        <f t="shared" si="46"/>
        <v>0</v>
      </c>
      <c r="I36" s="10">
        <f t="shared" si="46"/>
        <v>0</v>
      </c>
      <c r="J36" s="163">
        <f t="shared" si="46"/>
        <v>0</v>
      </c>
      <c r="K36" s="2"/>
      <c r="L36" s="78">
        <f t="shared" si="47"/>
        <v>0</v>
      </c>
      <c r="M36" s="18">
        <f t="shared" si="48"/>
        <v>0</v>
      </c>
      <c r="N36" s="18">
        <f t="shared" si="49"/>
        <v>1.0072163186976623E-6</v>
      </c>
      <c r="O36" s="38">
        <f t="shared" si="50"/>
        <v>4.9767991863001603E-6</v>
      </c>
      <c r="P36" s="38">
        <f t="shared" si="51"/>
        <v>2.2970991924320474E-6</v>
      </c>
      <c r="Q36" s="19">
        <f t="shared" si="52"/>
        <v>0</v>
      </c>
      <c r="R36" s="97">
        <f t="shared" si="53"/>
        <v>0</v>
      </c>
      <c r="S36" s="79">
        <f t="shared" si="54"/>
        <v>0</v>
      </c>
      <c r="U36" s="147"/>
      <c r="V36" s="105">
        <f t="shared" si="56"/>
        <v>0</v>
      </c>
      <c r="Y36" s="1"/>
    </row>
    <row r="37" spans="1:25" ht="20.100000000000001" customHeight="1" x14ac:dyDescent="0.25">
      <c r="A37" s="24"/>
      <c r="B37" t="s">
        <v>90</v>
      </c>
      <c r="C37" s="10">
        <f t="shared" si="46"/>
        <v>0</v>
      </c>
      <c r="D37" s="10">
        <f t="shared" si="46"/>
        <v>0</v>
      </c>
      <c r="E37" s="10">
        <f t="shared" si="46"/>
        <v>0</v>
      </c>
      <c r="F37" s="10">
        <f t="shared" si="46"/>
        <v>0</v>
      </c>
      <c r="G37" s="10">
        <f t="shared" si="46"/>
        <v>0</v>
      </c>
      <c r="H37" s="10">
        <f t="shared" si="46"/>
        <v>11794</v>
      </c>
      <c r="I37" s="10">
        <f t="shared" si="46"/>
        <v>2938</v>
      </c>
      <c r="J37" s="163">
        <f t="shared" si="46"/>
        <v>23121</v>
      </c>
      <c r="K37" s="2"/>
      <c r="L37" s="78">
        <f t="shared" si="47"/>
        <v>0</v>
      </c>
      <c r="M37" s="18">
        <f t="shared" si="48"/>
        <v>0</v>
      </c>
      <c r="N37" s="18">
        <f t="shared" si="49"/>
        <v>0</v>
      </c>
      <c r="O37" s="38">
        <f t="shared" si="50"/>
        <v>0</v>
      </c>
      <c r="P37" s="38">
        <f t="shared" si="51"/>
        <v>0</v>
      </c>
      <c r="Q37" s="19">
        <f t="shared" si="52"/>
        <v>4.666448777720403E-5</v>
      </c>
      <c r="R37" s="97">
        <f t="shared" si="53"/>
        <v>1.7544170898759987E-5</v>
      </c>
      <c r="S37" s="79">
        <f t="shared" si="54"/>
        <v>1.3398952677218362E-4</v>
      </c>
      <c r="U37" s="147"/>
      <c r="V37" s="105">
        <f t="shared" si="56"/>
        <v>1.1644535587342363E-2</v>
      </c>
      <c r="Y37" s="1"/>
    </row>
    <row r="38" spans="1:25" ht="20.100000000000001" customHeight="1" x14ac:dyDescent="0.25">
      <c r="A38" s="24"/>
      <c r="B38" t="s">
        <v>72</v>
      </c>
      <c r="C38" s="10">
        <f t="shared" si="46"/>
        <v>0</v>
      </c>
      <c r="D38" s="10">
        <f t="shared" si="46"/>
        <v>24</v>
      </c>
      <c r="E38" s="10">
        <f t="shared" si="46"/>
        <v>29</v>
      </c>
      <c r="F38" s="10">
        <f t="shared" si="46"/>
        <v>22</v>
      </c>
      <c r="G38" s="10">
        <f t="shared" si="46"/>
        <v>0</v>
      </c>
      <c r="H38" s="10">
        <f t="shared" si="46"/>
        <v>0</v>
      </c>
      <c r="I38" s="10">
        <f t="shared" si="46"/>
        <v>0</v>
      </c>
      <c r="J38" s="163">
        <f t="shared" si="46"/>
        <v>0</v>
      </c>
      <c r="K38" s="2"/>
      <c r="L38" s="78">
        <f t="shared" si="47"/>
        <v>0</v>
      </c>
      <c r="M38" s="18">
        <f t="shared" si="48"/>
        <v>8.9754728151926508E-8</v>
      </c>
      <c r="N38" s="18">
        <f t="shared" si="49"/>
        <v>1.098092979031286E-7</v>
      </c>
      <c r="O38" s="38">
        <f t="shared" si="50"/>
        <v>7.9053849890688465E-8</v>
      </c>
      <c r="P38" s="38">
        <f t="shared" si="51"/>
        <v>0</v>
      </c>
      <c r="Q38" s="19">
        <f t="shared" si="52"/>
        <v>0</v>
      </c>
      <c r="R38" s="97">
        <f t="shared" si="53"/>
        <v>0</v>
      </c>
      <c r="S38" s="79">
        <f t="shared" si="54"/>
        <v>0</v>
      </c>
      <c r="U38" s="147"/>
      <c r="V38" s="105">
        <f t="shared" si="56"/>
        <v>0</v>
      </c>
    </row>
    <row r="39" spans="1:25" ht="20.100000000000001" customHeight="1" thickBot="1" x14ac:dyDescent="0.3">
      <c r="A39" s="32"/>
      <c r="B39" s="25" t="s">
        <v>73</v>
      </c>
      <c r="C39" s="33">
        <f t="shared" si="46"/>
        <v>26033701</v>
      </c>
      <c r="D39" s="33">
        <f t="shared" si="46"/>
        <v>24448602</v>
      </c>
      <c r="E39" s="33">
        <f t="shared" si="46"/>
        <v>22652168</v>
      </c>
      <c r="F39" s="33">
        <f t="shared" si="46"/>
        <v>22203900</v>
      </c>
      <c r="G39" s="33">
        <f t="shared" si="46"/>
        <v>23382468</v>
      </c>
      <c r="H39" s="33">
        <f t="shared" si="46"/>
        <v>23621735</v>
      </c>
      <c r="I39" s="33">
        <f t="shared" si="46"/>
        <v>17733319</v>
      </c>
      <c r="J39" s="164">
        <f t="shared" si="46"/>
        <v>16335732</v>
      </c>
      <c r="K39" s="2"/>
      <c r="L39" s="149">
        <f t="shared" si="42"/>
        <v>0.10133769039284422</v>
      </c>
      <c r="M39" s="81">
        <f t="shared" si="43"/>
        <v>9.143240109186028E-2</v>
      </c>
      <c r="N39" s="81">
        <f t="shared" si="44"/>
        <v>8.5773057381507478E-2</v>
      </c>
      <c r="O39" s="81">
        <f t="shared" ref="O39" si="57">F39/$F$29</f>
        <v>7.9786535344902626E-2</v>
      </c>
      <c r="P39" s="81">
        <f t="shared" ref="P39" si="58">G39/$G$29</f>
        <v>9.3249736735882272E-2</v>
      </c>
      <c r="Q39" s="95">
        <f t="shared" si="45"/>
        <v>9.3462452449029398E-2</v>
      </c>
      <c r="R39" s="237">
        <f t="shared" ref="R39" si="59">I39/$I$29</f>
        <v>0.10589393435610196</v>
      </c>
      <c r="S39" s="238">
        <f t="shared" ref="S39" si="60">J39/$J$29</f>
        <v>9.4667920944475431E-2</v>
      </c>
      <c r="U39" s="110">
        <f t="shared" si="5"/>
        <v>-7.8811360693393048E-2</v>
      </c>
      <c r="V39" s="107">
        <f t="shared" si="6"/>
        <v>-1.1226013411626532</v>
      </c>
    </row>
    <row r="40" spans="1:25" ht="20.100000000000001" customHeight="1" x14ac:dyDescent="0.25"/>
    <row r="41" spans="1:25" ht="19.5" customHeight="1" x14ac:dyDescent="0.25"/>
    <row r="42" spans="1:25" x14ac:dyDescent="0.25">
      <c r="A42" s="1" t="s">
        <v>25</v>
      </c>
      <c r="L42" s="1" t="s">
        <v>27</v>
      </c>
      <c r="U42" s="1" t="str">
        <f>U3</f>
        <v>VARIAÇÃO (JAN-SET)</v>
      </c>
    </row>
    <row r="43" spans="1:25" ht="15.75" thickBot="1" x14ac:dyDescent="0.3"/>
    <row r="44" spans="1:25" ht="24" customHeight="1" x14ac:dyDescent="0.25">
      <c r="A44" s="417" t="s">
        <v>81</v>
      </c>
      <c r="B44" s="452"/>
      <c r="C44" s="419">
        <v>2016</v>
      </c>
      <c r="D44" s="421">
        <v>2017</v>
      </c>
      <c r="E44" s="421">
        <v>2018</v>
      </c>
      <c r="F44" s="421">
        <v>2019</v>
      </c>
      <c r="G44" s="421">
        <v>2020</v>
      </c>
      <c r="H44" s="425">
        <v>2021</v>
      </c>
      <c r="I44" s="427" t="str">
        <f>I5</f>
        <v>janeiro - setembro</v>
      </c>
      <c r="J44" s="428"/>
      <c r="L44" s="448">
        <v>2016</v>
      </c>
      <c r="M44" s="421">
        <v>2017</v>
      </c>
      <c r="N44" s="421">
        <v>2018</v>
      </c>
      <c r="O44" s="421">
        <v>2019</v>
      </c>
      <c r="P44" s="421">
        <v>2020</v>
      </c>
      <c r="Q44" s="425">
        <v>2021</v>
      </c>
      <c r="R44" s="427" t="str">
        <f>I5</f>
        <v>janeiro - setembro</v>
      </c>
      <c r="S44" s="428"/>
      <c r="U44" s="450" t="s">
        <v>85</v>
      </c>
      <c r="V44" s="451"/>
    </row>
    <row r="45" spans="1:25" ht="20.25" customHeight="1" thickBot="1" x14ac:dyDescent="0.3">
      <c r="A45" s="418"/>
      <c r="B45" s="453"/>
      <c r="C45" s="436"/>
      <c r="D45" s="435"/>
      <c r="E45" s="435"/>
      <c r="F45" s="435"/>
      <c r="G45" s="435"/>
      <c r="H45" s="445"/>
      <c r="I45" s="168">
        <v>2021</v>
      </c>
      <c r="J45" s="170">
        <v>2022</v>
      </c>
      <c r="L45" s="449"/>
      <c r="M45" s="435"/>
      <c r="N45" s="435"/>
      <c r="O45" s="435"/>
      <c r="P45" s="435"/>
      <c r="Q45" s="445"/>
      <c r="R45" s="168">
        <v>2021</v>
      </c>
      <c r="S45" s="170">
        <v>2022</v>
      </c>
      <c r="U45" s="132" t="s">
        <v>1</v>
      </c>
      <c r="V45" s="39" t="s">
        <v>40</v>
      </c>
    </row>
    <row r="46" spans="1:25" ht="19.5" customHeight="1" thickBot="1" x14ac:dyDescent="0.3">
      <c r="A46" s="5" t="s">
        <v>39</v>
      </c>
      <c r="B46" s="6"/>
      <c r="C46" s="13">
        <f>SUM(C47:C56)</f>
        <v>461075038</v>
      </c>
      <c r="D46" s="14">
        <f t="shared" ref="D46" si="61">SUM(D47:D56)</f>
        <v>517832642</v>
      </c>
      <c r="E46" s="14">
        <v>536653330</v>
      </c>
      <c r="F46" s="37">
        <v>588503011</v>
      </c>
      <c r="G46" s="37">
        <v>321477612</v>
      </c>
      <c r="H46" s="15">
        <v>309962686</v>
      </c>
      <c r="I46" s="182">
        <v>191507213</v>
      </c>
      <c r="J46" s="181">
        <v>438431201</v>
      </c>
      <c r="K46" s="1"/>
      <c r="L46" s="136">
        <f t="shared" ref="L46:S46" si="62">C46/C68</f>
        <v>0.54434025397611374</v>
      </c>
      <c r="M46" s="21">
        <f t="shared" si="62"/>
        <v>0.5570919537421638</v>
      </c>
      <c r="N46" s="21">
        <f t="shared" si="62"/>
        <v>0.54996675470828416</v>
      </c>
      <c r="O46" s="21">
        <f t="shared" si="62"/>
        <v>0.55942020617632771</v>
      </c>
      <c r="P46" s="267">
        <f t="shared" si="62"/>
        <v>0.39398917859528787</v>
      </c>
      <c r="Q46" s="22">
        <f t="shared" si="62"/>
        <v>0.36728189298765063</v>
      </c>
      <c r="R46" s="20">
        <f t="shared" si="62"/>
        <v>0.33153602162645562</v>
      </c>
      <c r="S46" s="236">
        <f t="shared" si="62"/>
        <v>0.53647728998420108</v>
      </c>
      <c r="T46" s="1"/>
      <c r="U46" s="65">
        <f>(J46-I46)/I46</f>
        <v>1.2893717376587794</v>
      </c>
      <c r="V46" s="102">
        <f>(S46-R46)*100</f>
        <v>20.494126835774544</v>
      </c>
    </row>
    <row r="47" spans="1:25" ht="19.5" customHeight="1" x14ac:dyDescent="0.25">
      <c r="A47" s="24"/>
      <c r="B47" s="145" t="s">
        <v>67</v>
      </c>
      <c r="C47" s="10">
        <v>149734407</v>
      </c>
      <c r="D47" s="11">
        <v>155971662</v>
      </c>
      <c r="E47" s="11">
        <v>154979387</v>
      </c>
      <c r="F47" s="36">
        <v>171201937</v>
      </c>
      <c r="G47" s="36">
        <v>96446319</v>
      </c>
      <c r="H47" s="12">
        <v>86726992</v>
      </c>
      <c r="I47" s="10">
        <v>52672317</v>
      </c>
      <c r="J47" s="163">
        <v>128496094</v>
      </c>
      <c r="L47" s="78">
        <f t="shared" ref="L47" si="63">C47/$C$46</f>
        <v>0.32475062551532013</v>
      </c>
      <c r="M47" s="18">
        <f t="shared" ref="M47" si="64">D47/$D$46</f>
        <v>0.30120090807253513</v>
      </c>
      <c r="N47" s="18">
        <f t="shared" ref="N47" si="65">E47/$E$46</f>
        <v>0.28878864312646674</v>
      </c>
      <c r="O47" s="38">
        <f>F47/$F$46</f>
        <v>0.29091089391214686</v>
      </c>
      <c r="P47" s="38">
        <f>G47/$G$46</f>
        <v>0.30000944202609048</v>
      </c>
      <c r="Q47" s="19">
        <f>H47/$H$46</f>
        <v>0.27979816899638044</v>
      </c>
      <c r="R47" s="97">
        <f>I47/$I$46</f>
        <v>0.27504090407289256</v>
      </c>
      <c r="S47" s="79">
        <f>J47/$J$46</f>
        <v>0.29308154553535071</v>
      </c>
      <c r="U47" s="108">
        <f t="shared" ref="U47:U69" si="66">(J47-I47)/I47</f>
        <v>1.4395375278440856</v>
      </c>
      <c r="V47" s="109">
        <f t="shared" ref="V47:V69" si="67">(S47-R47)*100</f>
        <v>1.8040641462458151</v>
      </c>
    </row>
    <row r="48" spans="1:25" ht="19.5" customHeight="1" x14ac:dyDescent="0.25">
      <c r="A48" s="24"/>
      <c r="B48" s="145" t="s">
        <v>68</v>
      </c>
      <c r="C48" s="10">
        <v>28920922</v>
      </c>
      <c r="D48" s="11">
        <v>35940507</v>
      </c>
      <c r="E48" s="11">
        <v>36501243</v>
      </c>
      <c r="F48" s="36">
        <v>40006323</v>
      </c>
      <c r="G48" s="36">
        <v>19477281</v>
      </c>
      <c r="H48" s="12">
        <v>21314644</v>
      </c>
      <c r="I48" s="10">
        <v>13942475</v>
      </c>
      <c r="J48" s="163">
        <v>31005253</v>
      </c>
      <c r="L48" s="78">
        <f t="shared" ref="L48:L56" si="68">C48/$C$46</f>
        <v>6.272497883522378E-2</v>
      </c>
      <c r="M48" s="18">
        <f t="shared" ref="M48:M56" si="69">D48/$D$46</f>
        <v>6.940564206456494E-2</v>
      </c>
      <c r="N48" s="18">
        <f t="shared" ref="N48:N56" si="70">E48/$E$46</f>
        <v>6.8016428780941315E-2</v>
      </c>
      <c r="O48" s="38">
        <f t="shared" ref="O48:O56" si="71">F48/$F$46</f>
        <v>6.7979810217147718E-2</v>
      </c>
      <c r="P48" s="38">
        <f t="shared" ref="P48:P56" si="72">G48/$G$46</f>
        <v>6.0586741573780259E-2</v>
      </c>
      <c r="Q48" s="19">
        <f t="shared" ref="Q48:Q56" si="73">H48/$H$46</f>
        <v>6.8765193240066316E-2</v>
      </c>
      <c r="R48" s="97">
        <f t="shared" ref="R48:R56" si="74">I48/$I$46</f>
        <v>7.2803915745982897E-2</v>
      </c>
      <c r="S48" s="79">
        <f t="shared" ref="S48:S56" si="75">J48/$J$46</f>
        <v>7.071862798377801E-2</v>
      </c>
      <c r="U48" s="147">
        <f t="shared" ref="U48:U56" si="76">(J48-I48)/I48</f>
        <v>1.2237983571783346</v>
      </c>
      <c r="V48" s="105">
        <f t="shared" ref="V48:V56" si="77">(S48-R48)*100</f>
        <v>-0.20852877622048877</v>
      </c>
    </row>
    <row r="49" spans="1:22" ht="19.5" customHeight="1" x14ac:dyDescent="0.25">
      <c r="A49" s="24"/>
      <c r="B49" s="145" t="s">
        <v>75</v>
      </c>
      <c r="C49" s="10">
        <v>40804</v>
      </c>
      <c r="D49" s="11">
        <v>80734</v>
      </c>
      <c r="E49" s="11">
        <v>122357</v>
      </c>
      <c r="F49" s="36">
        <v>61080</v>
      </c>
      <c r="G49" s="36">
        <v>51146</v>
      </c>
      <c r="H49" s="12">
        <v>36639</v>
      </c>
      <c r="I49" s="10">
        <v>21675</v>
      </c>
      <c r="J49" s="163">
        <v>18808</v>
      </c>
      <c r="L49" s="78">
        <f t="shared" si="68"/>
        <v>8.8497525645706286E-5</v>
      </c>
      <c r="M49" s="18">
        <f t="shared" si="69"/>
        <v>1.559075142273476E-4</v>
      </c>
      <c r="N49" s="18">
        <f t="shared" si="70"/>
        <v>2.2800007595219805E-4</v>
      </c>
      <c r="O49" s="38">
        <f t="shared" si="71"/>
        <v>1.0378876379274803E-4</v>
      </c>
      <c r="P49" s="38">
        <f t="shared" si="72"/>
        <v>1.5909661541221103E-4</v>
      </c>
      <c r="Q49" s="19">
        <f t="shared" si="73"/>
        <v>1.1820455059548684E-4</v>
      </c>
      <c r="R49" s="97">
        <f t="shared" si="74"/>
        <v>1.1318111553323059E-4</v>
      </c>
      <c r="S49" s="79">
        <f t="shared" si="75"/>
        <v>4.2898406767359604E-5</v>
      </c>
      <c r="U49" s="147">
        <f t="shared" si="76"/>
        <v>-0.13227220299884659</v>
      </c>
      <c r="V49" s="105">
        <f t="shared" si="77"/>
        <v>-7.0282708765870986E-3</v>
      </c>
    </row>
    <row r="50" spans="1:22" ht="19.5" customHeight="1" x14ac:dyDescent="0.25">
      <c r="A50" s="24"/>
      <c r="B50" s="145" t="s">
        <v>69</v>
      </c>
      <c r="C50" s="10">
        <v>272862364</v>
      </c>
      <c r="D50" s="11">
        <v>314109867</v>
      </c>
      <c r="E50" s="11">
        <v>332752759</v>
      </c>
      <c r="F50" s="36">
        <v>365328398</v>
      </c>
      <c r="G50" s="36">
        <v>197751280</v>
      </c>
      <c r="H50" s="12">
        <v>195592615</v>
      </c>
      <c r="I50" s="10">
        <v>120988744</v>
      </c>
      <c r="J50" s="163">
        <v>269532595</v>
      </c>
      <c r="L50" s="78">
        <f t="shared" si="68"/>
        <v>0.59179600176056379</v>
      </c>
      <c r="M50" s="18">
        <f t="shared" si="69"/>
        <v>0.60658568333357399</v>
      </c>
      <c r="N50" s="18">
        <f t="shared" si="70"/>
        <v>0.6200516057545008</v>
      </c>
      <c r="O50" s="38">
        <f t="shared" si="71"/>
        <v>0.62077574994769225</v>
      </c>
      <c r="P50" s="38">
        <f t="shared" si="72"/>
        <v>0.61513235329121452</v>
      </c>
      <c r="Q50" s="19">
        <f t="shared" si="73"/>
        <v>0.63101987379216351</v>
      </c>
      <c r="R50" s="97">
        <f t="shared" si="74"/>
        <v>0.63177121166710315</v>
      </c>
      <c r="S50" s="79">
        <f t="shared" si="75"/>
        <v>0.61476599837154378</v>
      </c>
      <c r="U50" s="147">
        <f t="shared" si="76"/>
        <v>1.2277493433604039</v>
      </c>
      <c r="V50" s="105">
        <f t="shared" si="77"/>
        <v>-1.7005213295559374</v>
      </c>
    </row>
    <row r="51" spans="1:22" ht="19.5" customHeight="1" x14ac:dyDescent="0.25">
      <c r="A51" s="24"/>
      <c r="B51" t="s">
        <v>70</v>
      </c>
      <c r="C51" s="10">
        <v>8895198</v>
      </c>
      <c r="D51" s="11">
        <v>11142081</v>
      </c>
      <c r="E51" s="11">
        <v>11921986</v>
      </c>
      <c r="F51" s="36">
        <v>11148224</v>
      </c>
      <c r="G51" s="36">
        <v>7267502</v>
      </c>
      <c r="H51" s="12">
        <v>5597136</v>
      </c>
      <c r="I51" s="10">
        <v>3433793</v>
      </c>
      <c r="J51" s="163">
        <v>8567034</v>
      </c>
      <c r="L51" s="78">
        <f t="shared" si="68"/>
        <v>1.9292300096280642E-2</v>
      </c>
      <c r="M51" s="18">
        <f t="shared" si="69"/>
        <v>2.1516760621668189E-2</v>
      </c>
      <c r="N51" s="18">
        <f t="shared" si="70"/>
        <v>2.221543281954479E-2</v>
      </c>
      <c r="O51" s="38">
        <f t="shared" si="71"/>
        <v>1.8943359322931314E-2</v>
      </c>
      <c r="P51" s="38">
        <f t="shared" si="72"/>
        <v>2.2606557124730663E-2</v>
      </c>
      <c r="Q51" s="19">
        <f t="shared" si="73"/>
        <v>1.8057450953951278E-2</v>
      </c>
      <c r="R51" s="97">
        <f t="shared" si="74"/>
        <v>1.7930358581324034E-2</v>
      </c>
      <c r="S51" s="79">
        <f t="shared" si="75"/>
        <v>1.9540201473936616E-2</v>
      </c>
      <c r="U51" s="147">
        <f t="shared" si="76"/>
        <v>1.494918592937897</v>
      </c>
      <c r="V51" s="105">
        <f t="shared" si="77"/>
        <v>0.16098428926125813</v>
      </c>
    </row>
    <row r="52" spans="1:22" ht="19.5" customHeight="1" x14ac:dyDescent="0.25">
      <c r="A52" s="24"/>
      <c r="B52" s="145" t="s">
        <v>89</v>
      </c>
      <c r="C52" s="10"/>
      <c r="D52" s="11"/>
      <c r="E52" s="11"/>
      <c r="F52" s="36">
        <v>0</v>
      </c>
      <c r="G52" s="36">
        <v>0</v>
      </c>
      <c r="H52" s="12">
        <v>39775</v>
      </c>
      <c r="I52" s="10">
        <v>21849</v>
      </c>
      <c r="J52" s="163">
        <v>35721</v>
      </c>
      <c r="L52" s="78">
        <f t="shared" si="68"/>
        <v>0</v>
      </c>
      <c r="M52" s="18">
        <f t="shared" si="69"/>
        <v>0</v>
      </c>
      <c r="N52" s="18">
        <f t="shared" si="70"/>
        <v>0</v>
      </c>
      <c r="O52" s="38">
        <f t="shared" si="71"/>
        <v>0</v>
      </c>
      <c r="P52" s="38">
        <f t="shared" si="72"/>
        <v>0</v>
      </c>
      <c r="Q52" s="19">
        <f t="shared" si="73"/>
        <v>1.2832189742993774E-4</v>
      </c>
      <c r="R52" s="97">
        <f t="shared" si="74"/>
        <v>1.1408969749875687E-4</v>
      </c>
      <c r="S52" s="79">
        <f t="shared" si="75"/>
        <v>8.1474584652108274E-5</v>
      </c>
      <c r="U52" s="147">
        <f t="shared" si="76"/>
        <v>0.63490319923108607</v>
      </c>
      <c r="V52" s="105">
        <f t="shared" si="77"/>
        <v>-3.2615112846648598E-3</v>
      </c>
    </row>
    <row r="53" spans="1:22" ht="19.5" customHeight="1" x14ac:dyDescent="0.25">
      <c r="A53" s="24"/>
      <c r="B53" t="s">
        <v>71</v>
      </c>
      <c r="C53" s="10"/>
      <c r="D53" s="11"/>
      <c r="E53" s="11">
        <v>0</v>
      </c>
      <c r="F53" s="36">
        <v>4200</v>
      </c>
      <c r="G53" s="36">
        <v>1939</v>
      </c>
      <c r="H53" s="12">
        <v>0</v>
      </c>
      <c r="I53" s="10">
        <v>0</v>
      </c>
      <c r="J53" s="163">
        <v>0</v>
      </c>
      <c r="L53" s="78">
        <f t="shared" si="68"/>
        <v>0</v>
      </c>
      <c r="M53" s="18">
        <f t="shared" si="69"/>
        <v>0</v>
      </c>
      <c r="N53" s="18">
        <f t="shared" si="70"/>
        <v>0</v>
      </c>
      <c r="O53" s="38">
        <f t="shared" si="71"/>
        <v>7.1367519307390599E-6</v>
      </c>
      <c r="P53" s="38">
        <f t="shared" si="72"/>
        <v>6.0315242107745906E-6</v>
      </c>
      <c r="Q53" s="19">
        <f t="shared" si="73"/>
        <v>0</v>
      </c>
      <c r="R53" s="97">
        <f t="shared" si="74"/>
        <v>0</v>
      </c>
      <c r="S53" s="79">
        <f t="shared" si="75"/>
        <v>0</v>
      </c>
      <c r="U53" s="147" t="e">
        <f t="shared" si="76"/>
        <v>#DIV/0!</v>
      </c>
      <c r="V53" s="105">
        <f t="shared" si="77"/>
        <v>0</v>
      </c>
    </row>
    <row r="54" spans="1:22" ht="19.5" customHeight="1" x14ac:dyDescent="0.25">
      <c r="A54" s="24"/>
      <c r="B54" s="145" t="s">
        <v>90</v>
      </c>
      <c r="C54" s="10"/>
      <c r="D54" s="11"/>
      <c r="E54" s="11"/>
      <c r="F54" s="36">
        <v>0</v>
      </c>
      <c r="G54" s="36">
        <v>0</v>
      </c>
      <c r="H54" s="12">
        <v>0</v>
      </c>
      <c r="I54" s="10">
        <v>0</v>
      </c>
      <c r="J54" s="163">
        <v>0</v>
      </c>
      <c r="L54" s="78">
        <f t="shared" si="68"/>
        <v>0</v>
      </c>
      <c r="M54" s="18">
        <f t="shared" si="69"/>
        <v>0</v>
      </c>
      <c r="N54" s="18">
        <f t="shared" si="70"/>
        <v>0</v>
      </c>
      <c r="O54" s="38">
        <f t="shared" si="71"/>
        <v>0</v>
      </c>
      <c r="P54" s="38">
        <f t="shared" si="72"/>
        <v>0</v>
      </c>
      <c r="Q54" s="19">
        <f t="shared" si="73"/>
        <v>0</v>
      </c>
      <c r="R54" s="97">
        <f t="shared" si="74"/>
        <v>0</v>
      </c>
      <c r="S54" s="79">
        <f t="shared" si="75"/>
        <v>0</v>
      </c>
      <c r="U54" s="147" t="e">
        <f t="shared" si="76"/>
        <v>#DIV/0!</v>
      </c>
      <c r="V54" s="105">
        <f t="shared" si="77"/>
        <v>0</v>
      </c>
    </row>
    <row r="55" spans="1:22" ht="19.5" customHeight="1" x14ac:dyDescent="0.25">
      <c r="A55" s="24"/>
      <c r="B55" t="s">
        <v>72</v>
      </c>
      <c r="C55" s="10"/>
      <c r="D55" s="11"/>
      <c r="E55" s="11">
        <v>0</v>
      </c>
      <c r="F55" s="36">
        <v>0</v>
      </c>
      <c r="G55" s="36"/>
      <c r="H55" s="12"/>
      <c r="I55" s="10"/>
      <c r="J55" s="163"/>
      <c r="L55" s="78">
        <f t="shared" si="68"/>
        <v>0</v>
      </c>
      <c r="M55" s="18">
        <f t="shared" si="69"/>
        <v>0</v>
      </c>
      <c r="N55" s="18">
        <f t="shared" si="70"/>
        <v>0</v>
      </c>
      <c r="O55" s="38">
        <f t="shared" si="71"/>
        <v>0</v>
      </c>
      <c r="P55" s="38">
        <f t="shared" si="72"/>
        <v>0</v>
      </c>
      <c r="Q55" s="19">
        <f t="shared" si="73"/>
        <v>0</v>
      </c>
      <c r="R55" s="97">
        <f t="shared" si="74"/>
        <v>0</v>
      </c>
      <c r="S55" s="79">
        <f t="shared" si="75"/>
        <v>0</v>
      </c>
      <c r="U55" s="147" t="e">
        <f t="shared" si="76"/>
        <v>#DIV/0!</v>
      </c>
      <c r="V55" s="105">
        <f t="shared" si="77"/>
        <v>0</v>
      </c>
    </row>
    <row r="56" spans="1:22" ht="19.5" customHeight="1" thickBot="1" x14ac:dyDescent="0.3">
      <c r="A56" s="24"/>
      <c r="B56" t="s">
        <v>73</v>
      </c>
      <c r="C56" s="10">
        <v>621343</v>
      </c>
      <c r="D56" s="11">
        <v>587791</v>
      </c>
      <c r="E56" s="11">
        <v>375598</v>
      </c>
      <c r="F56" s="36">
        <v>752849</v>
      </c>
      <c r="G56" s="36">
        <v>482145</v>
      </c>
      <c r="H56" s="12">
        <v>654885</v>
      </c>
      <c r="I56" s="10">
        <v>426360</v>
      </c>
      <c r="J56" s="163">
        <v>775696</v>
      </c>
      <c r="L56" s="78">
        <f t="shared" si="68"/>
        <v>1.3475962669659857E-3</v>
      </c>
      <c r="M56" s="18">
        <f t="shared" si="69"/>
        <v>1.1350983934303625E-3</v>
      </c>
      <c r="N56" s="18">
        <f t="shared" si="70"/>
        <v>6.9988944259416041E-4</v>
      </c>
      <c r="O56" s="38">
        <f t="shared" si="71"/>
        <v>1.2792610843583262E-3</v>
      </c>
      <c r="P56" s="38">
        <f t="shared" si="72"/>
        <v>1.49977784456107E-3</v>
      </c>
      <c r="Q56" s="19">
        <f t="shared" si="73"/>
        <v>2.1127865694130681E-3</v>
      </c>
      <c r="R56" s="97">
        <f t="shared" si="74"/>
        <v>2.2263391196654298E-3</v>
      </c>
      <c r="S56" s="79">
        <f t="shared" si="75"/>
        <v>1.7692536439713833E-3</v>
      </c>
      <c r="U56" s="147">
        <f t="shared" si="76"/>
        <v>0.81934515432967447</v>
      </c>
      <c r="V56" s="105">
        <f t="shared" si="77"/>
        <v>-4.5708547569404651E-2</v>
      </c>
    </row>
    <row r="57" spans="1:22" ht="19.5" customHeight="1" thickBot="1" x14ac:dyDescent="0.3">
      <c r="A57" s="5" t="s">
        <v>38</v>
      </c>
      <c r="B57" s="6"/>
      <c r="C57" s="13">
        <f>SUM(C58:C67)</f>
        <v>385959578</v>
      </c>
      <c r="D57" s="14">
        <f t="shared" ref="D57" si="78">SUM(D58:D67)</f>
        <v>411695488</v>
      </c>
      <c r="E57" s="14">
        <v>439138980</v>
      </c>
      <c r="F57" s="37">
        <v>463484394</v>
      </c>
      <c r="G57" s="37">
        <v>494477824</v>
      </c>
      <c r="H57" s="15">
        <v>533974061</v>
      </c>
      <c r="I57" s="13">
        <v>386129003</v>
      </c>
      <c r="J57" s="162">
        <v>378809732</v>
      </c>
      <c r="K57" s="1"/>
      <c r="L57" s="136">
        <f>C57/C68</f>
        <v>0.4556597460238862</v>
      </c>
      <c r="M57" s="21">
        <f>D57/D68</f>
        <v>0.4429080462578362</v>
      </c>
      <c r="N57" s="21">
        <f>E57/E68</f>
        <v>0.45003324529171579</v>
      </c>
      <c r="O57" s="21">
        <f>F57/F68</f>
        <v>0.44057979382367224</v>
      </c>
      <c r="P57" s="267">
        <f>G57/G68</f>
        <v>0.60601082140471207</v>
      </c>
      <c r="Q57" s="22">
        <f t="shared" ref="Q57" si="79">H57/H68</f>
        <v>0.63271810701234932</v>
      </c>
      <c r="R57" s="20">
        <f>I57/I68</f>
        <v>0.66846397837354432</v>
      </c>
      <c r="S57" s="236">
        <f>J57/J68</f>
        <v>0.46352271001579898</v>
      </c>
      <c r="T57" s="1"/>
      <c r="U57" s="65">
        <f t="shared" si="66"/>
        <v>-1.8955506950095638E-2</v>
      </c>
      <c r="V57" s="102">
        <f t="shared" si="67"/>
        <v>-20.494126835774534</v>
      </c>
    </row>
    <row r="58" spans="1:22" ht="19.5" customHeight="1" x14ac:dyDescent="0.25">
      <c r="A58" s="24"/>
      <c r="B58" t="s">
        <v>67</v>
      </c>
      <c r="C58" s="10">
        <v>74160711</v>
      </c>
      <c r="D58" s="11">
        <v>78077748</v>
      </c>
      <c r="E58" s="11">
        <v>83385164</v>
      </c>
      <c r="F58" s="36">
        <v>89167914</v>
      </c>
      <c r="G58" s="36">
        <v>100995629</v>
      </c>
      <c r="H58" s="12">
        <v>98768160</v>
      </c>
      <c r="I58" s="10">
        <v>74967666</v>
      </c>
      <c r="J58" s="163">
        <v>68446191</v>
      </c>
      <c r="L58" s="78">
        <f t="shared" ref="L58" si="80">C58/$C$57</f>
        <v>0.19214631590254252</v>
      </c>
      <c r="M58" s="18">
        <f t="shared" ref="M58" si="81">D58/$D$57</f>
        <v>0.18964926815034708</v>
      </c>
      <c r="N58" s="18">
        <f t="shared" ref="N58" si="82">E58/$E$57</f>
        <v>0.18988331211226114</v>
      </c>
      <c r="O58" s="38">
        <f>F58/$F$57</f>
        <v>0.1923860115989148</v>
      </c>
      <c r="P58" s="38">
        <f>G58/$G$57</f>
        <v>0.20424703413999815</v>
      </c>
      <c r="Q58" s="19">
        <f>H58/$H$57</f>
        <v>0.18496808593105049</v>
      </c>
      <c r="R58" s="97">
        <f>I58/$I$57</f>
        <v>0.19415186483673696</v>
      </c>
      <c r="S58" s="79">
        <f>J58/$J$57</f>
        <v>0.18068751992887025</v>
      </c>
      <c r="U58" s="108">
        <f t="shared" si="66"/>
        <v>-8.6990503345802439E-2</v>
      </c>
      <c r="V58" s="109">
        <f t="shared" si="67"/>
        <v>-1.3464344907866717</v>
      </c>
    </row>
    <row r="59" spans="1:22" ht="19.5" customHeight="1" x14ac:dyDescent="0.25">
      <c r="A59" s="24"/>
      <c r="B59" t="s">
        <v>68</v>
      </c>
      <c r="C59" s="10">
        <v>205712</v>
      </c>
      <c r="D59" s="11">
        <v>156591</v>
      </c>
      <c r="E59" s="11">
        <v>30322</v>
      </c>
      <c r="F59" s="36">
        <v>58813</v>
      </c>
      <c r="G59" s="36">
        <v>38687</v>
      </c>
      <c r="H59" s="12">
        <v>26284</v>
      </c>
      <c r="I59" s="10">
        <v>20738</v>
      </c>
      <c r="J59" s="163">
        <v>51682</v>
      </c>
      <c r="L59" s="78">
        <f t="shared" ref="L59:L67" si="83">C59/$C$57</f>
        <v>5.329884571487432E-4</v>
      </c>
      <c r="M59" s="18">
        <f t="shared" ref="M59:M67" si="84">D59/$D$57</f>
        <v>3.8035636669401634E-4</v>
      </c>
      <c r="N59" s="18">
        <f t="shared" ref="N59:N67" si="85">E59/$E$57</f>
        <v>6.9048755362140709E-5</v>
      </c>
      <c r="O59" s="38">
        <f t="shared" ref="O59:O67" si="86">F59/$F$57</f>
        <v>1.2689316136931246E-4</v>
      </c>
      <c r="P59" s="38">
        <f t="shared" ref="P59:P67" si="87">G59/$G$57</f>
        <v>7.8238088994664399E-5</v>
      </c>
      <c r="Q59" s="19">
        <f t="shared" ref="Q59:Q67" si="88">H59/$H$57</f>
        <v>4.9223364803107914E-5</v>
      </c>
      <c r="R59" s="97">
        <f t="shared" ref="R59:R67" si="89">I59/$I$57</f>
        <v>5.3707439324364871E-5</v>
      </c>
      <c r="S59" s="79">
        <f t="shared" ref="S59:S67" si="90">J59/$J$57</f>
        <v>1.3643260886444175E-4</v>
      </c>
      <c r="U59" s="147">
        <f t="shared" si="66"/>
        <v>1.4921400327900474</v>
      </c>
      <c r="V59" s="105">
        <f t="shared" si="67"/>
        <v>8.2725169540076877E-3</v>
      </c>
    </row>
    <row r="60" spans="1:22" ht="19.5" customHeight="1" x14ac:dyDescent="0.25">
      <c r="A60" s="24"/>
      <c r="B60" t="s">
        <v>75</v>
      </c>
      <c r="C60" s="10">
        <v>0</v>
      </c>
      <c r="D60" s="11">
        <v>0</v>
      </c>
      <c r="E60" s="11">
        <v>0</v>
      </c>
      <c r="F60" s="36">
        <v>236</v>
      </c>
      <c r="G60" s="36">
        <v>2490</v>
      </c>
      <c r="H60" s="12">
        <v>161</v>
      </c>
      <c r="I60" s="10">
        <v>161</v>
      </c>
      <c r="J60" s="163">
        <v>0</v>
      </c>
      <c r="L60" s="78">
        <f t="shared" si="83"/>
        <v>0</v>
      </c>
      <c r="M60" s="18">
        <f t="shared" si="84"/>
        <v>0</v>
      </c>
      <c r="N60" s="18">
        <f t="shared" si="85"/>
        <v>0</v>
      </c>
      <c r="O60" s="38">
        <f t="shared" si="86"/>
        <v>5.0918650779857758E-7</v>
      </c>
      <c r="P60" s="38">
        <f t="shared" si="87"/>
        <v>5.0356151057645817E-6</v>
      </c>
      <c r="Q60" s="19">
        <f t="shared" si="88"/>
        <v>3.0151277329555526E-7</v>
      </c>
      <c r="R60" s="97">
        <f t="shared" si="89"/>
        <v>4.1695909592162907E-7</v>
      </c>
      <c r="S60" s="79">
        <f t="shared" si="90"/>
        <v>0</v>
      </c>
      <c r="U60" s="147">
        <f t="shared" si="66"/>
        <v>-1</v>
      </c>
      <c r="V60" s="105">
        <f t="shared" si="67"/>
        <v>-4.1695909592162908E-5</v>
      </c>
    </row>
    <row r="61" spans="1:22" ht="19.5" customHeight="1" x14ac:dyDescent="0.25">
      <c r="A61" s="24"/>
      <c r="B61" t="s">
        <v>69</v>
      </c>
      <c r="C61" s="10">
        <v>286634780</v>
      </c>
      <c r="D61" s="11">
        <v>308871201</v>
      </c>
      <c r="E61" s="11">
        <v>328989772</v>
      </c>
      <c r="F61" s="36">
        <v>348232246</v>
      </c>
      <c r="G61" s="36">
        <v>367482454</v>
      </c>
      <c r="H61" s="12">
        <v>409483959</v>
      </c>
      <c r="I61" s="10">
        <v>291691740</v>
      </c>
      <c r="J61" s="163">
        <v>291473219</v>
      </c>
      <c r="L61" s="78">
        <f t="shared" si="83"/>
        <v>0.74265492123633736</v>
      </c>
      <c r="M61" s="18">
        <f t="shared" si="84"/>
        <v>0.7502418899475527</v>
      </c>
      <c r="N61" s="18">
        <f t="shared" si="85"/>
        <v>0.74917005090279165</v>
      </c>
      <c r="O61" s="38">
        <f t="shared" si="86"/>
        <v>0.75133542899828465</v>
      </c>
      <c r="P61" s="38">
        <f t="shared" si="87"/>
        <v>0.74317276966499513</v>
      </c>
      <c r="Q61" s="19">
        <f t="shared" si="88"/>
        <v>0.76686114346666734</v>
      </c>
      <c r="R61" s="97">
        <f t="shared" si="89"/>
        <v>0.75542561613793102</v>
      </c>
      <c r="S61" s="79">
        <f t="shared" si="90"/>
        <v>0.76944490697509327</v>
      </c>
      <c r="U61" s="147">
        <f t="shared" si="66"/>
        <v>-7.491504558888092E-4</v>
      </c>
      <c r="V61" s="105">
        <f t="shared" si="67"/>
        <v>1.4019290837162246</v>
      </c>
    </row>
    <row r="62" spans="1:22" ht="19.5" customHeight="1" x14ac:dyDescent="0.25">
      <c r="A62" s="24"/>
      <c r="B62" t="s">
        <v>70</v>
      </c>
      <c r="C62" s="10">
        <v>4178738</v>
      </c>
      <c r="D62" s="11">
        <v>4672832</v>
      </c>
      <c r="E62" s="11">
        <v>4330356</v>
      </c>
      <c r="F62" s="36">
        <v>3983828</v>
      </c>
      <c r="G62" s="36">
        <v>4454727</v>
      </c>
      <c r="H62" s="12">
        <v>4560852</v>
      </c>
      <c r="I62" s="10">
        <v>3539536</v>
      </c>
      <c r="J62" s="163">
        <v>3078067</v>
      </c>
      <c r="L62" s="78">
        <f t="shared" si="83"/>
        <v>1.0826879907097421E-2</v>
      </c>
      <c r="M62" s="18">
        <f t="shared" si="84"/>
        <v>1.135021426321777E-2</v>
      </c>
      <c r="N62" s="18">
        <f t="shared" si="85"/>
        <v>9.861014843182447E-3</v>
      </c>
      <c r="O62" s="38">
        <f t="shared" si="86"/>
        <v>8.5953875719923384E-3</v>
      </c>
      <c r="P62" s="38">
        <f t="shared" si="87"/>
        <v>9.0089520374527447E-3</v>
      </c>
      <c r="Q62" s="19">
        <f t="shared" si="88"/>
        <v>8.5413362429228555E-3</v>
      </c>
      <c r="R62" s="97">
        <f t="shared" si="89"/>
        <v>9.1667188232426051E-3</v>
      </c>
      <c r="S62" s="79">
        <f t="shared" si="90"/>
        <v>8.125628092363793E-3</v>
      </c>
      <c r="U62" s="147">
        <f t="shared" si="66"/>
        <v>-0.13037556335067646</v>
      </c>
      <c r="V62" s="105">
        <f t="shared" si="67"/>
        <v>-0.1041090730878812</v>
      </c>
    </row>
    <row r="63" spans="1:22" ht="19.5" customHeight="1" x14ac:dyDescent="0.25">
      <c r="A63" s="24"/>
      <c r="B63" t="s">
        <v>89</v>
      </c>
      <c r="C63" s="10"/>
      <c r="D63" s="11"/>
      <c r="E63" s="11"/>
      <c r="F63" s="36">
        <v>0</v>
      </c>
      <c r="G63" s="36">
        <v>0</v>
      </c>
      <c r="H63" s="12">
        <v>106566</v>
      </c>
      <c r="I63" s="10">
        <v>65685</v>
      </c>
      <c r="J63" s="163">
        <v>164240</v>
      </c>
      <c r="L63" s="78">
        <f t="shared" si="83"/>
        <v>0</v>
      </c>
      <c r="M63" s="18">
        <f t="shared" si="84"/>
        <v>0</v>
      </c>
      <c r="N63" s="18">
        <f t="shared" si="85"/>
        <v>0</v>
      </c>
      <c r="O63" s="38">
        <f t="shared" si="86"/>
        <v>0</v>
      </c>
      <c r="P63" s="38">
        <f t="shared" si="87"/>
        <v>0</v>
      </c>
      <c r="Q63" s="19">
        <f t="shared" si="88"/>
        <v>1.995714919193425E-4</v>
      </c>
      <c r="R63" s="97">
        <f t="shared" si="89"/>
        <v>1.7011154171187704E-4</v>
      </c>
      <c r="S63" s="79">
        <f t="shared" si="90"/>
        <v>4.3356858635300321E-4</v>
      </c>
      <c r="U63" s="147">
        <f t="shared" ref="U63:U67" si="91">(J63-I63)/I63</f>
        <v>1.5004186648397655</v>
      </c>
      <c r="V63" s="105">
        <f t="shared" ref="V63:V67" si="92">(S63-R63)*100</f>
        <v>2.6345704464112617E-2</v>
      </c>
    </row>
    <row r="64" spans="1:22" ht="19.5" customHeight="1" x14ac:dyDescent="0.25">
      <c r="A64" s="24"/>
      <c r="B64" t="s">
        <v>71</v>
      </c>
      <c r="C64" s="10"/>
      <c r="D64" s="11"/>
      <c r="E64" s="11">
        <v>456</v>
      </c>
      <c r="F64" s="36">
        <v>373</v>
      </c>
      <c r="G64" s="36">
        <v>65</v>
      </c>
      <c r="H64" s="12">
        <v>0</v>
      </c>
      <c r="I64" s="10">
        <v>0</v>
      </c>
      <c r="J64" s="163">
        <v>0</v>
      </c>
      <c r="L64" s="78">
        <f t="shared" si="83"/>
        <v>0</v>
      </c>
      <c r="M64" s="18">
        <f t="shared" si="84"/>
        <v>0</v>
      </c>
      <c r="N64" s="18">
        <f t="shared" si="85"/>
        <v>1.0383956350219695E-6</v>
      </c>
      <c r="O64" s="38">
        <f t="shared" si="86"/>
        <v>8.0477359071554847E-7</v>
      </c>
      <c r="P64" s="38">
        <f t="shared" si="87"/>
        <v>1.3145179994967782E-7</v>
      </c>
      <c r="Q64" s="19">
        <f t="shared" si="88"/>
        <v>0</v>
      </c>
      <c r="R64" s="97">
        <f t="shared" si="89"/>
        <v>0</v>
      </c>
      <c r="S64" s="79">
        <f t="shared" si="90"/>
        <v>0</v>
      </c>
      <c r="U64" s="147" t="e">
        <f t="shared" si="91"/>
        <v>#DIV/0!</v>
      </c>
      <c r="V64" s="105">
        <f t="shared" si="92"/>
        <v>0</v>
      </c>
    </row>
    <row r="65" spans="1:22" ht="19.5" customHeight="1" x14ac:dyDescent="0.25">
      <c r="A65" s="24"/>
      <c r="B65" t="s">
        <v>90</v>
      </c>
      <c r="C65" s="10"/>
      <c r="D65" s="11"/>
      <c r="E65" s="11"/>
      <c r="F65" s="36">
        <v>0</v>
      </c>
      <c r="G65" s="36">
        <v>0</v>
      </c>
      <c r="H65" s="12">
        <v>38799</v>
      </c>
      <c r="I65" s="10">
        <v>10155</v>
      </c>
      <c r="J65" s="163">
        <v>80550</v>
      </c>
      <c r="L65" s="78">
        <f t="shared" si="83"/>
        <v>0</v>
      </c>
      <c r="M65" s="18">
        <f t="shared" si="84"/>
        <v>0</v>
      </c>
      <c r="N65" s="18">
        <f t="shared" si="85"/>
        <v>0</v>
      </c>
      <c r="O65" s="38">
        <f t="shared" si="86"/>
        <v>0</v>
      </c>
      <c r="P65" s="38">
        <f t="shared" si="87"/>
        <v>0</v>
      </c>
      <c r="Q65" s="19">
        <f t="shared" si="88"/>
        <v>7.2660832863939435E-5</v>
      </c>
      <c r="R65" s="97">
        <f t="shared" si="89"/>
        <v>2.6299500739653064E-5</v>
      </c>
      <c r="S65" s="79">
        <f t="shared" si="90"/>
        <v>2.1263973228649786E-4</v>
      </c>
      <c r="U65" s="147">
        <f t="shared" si="91"/>
        <v>6.9320531757754802</v>
      </c>
      <c r="V65" s="105">
        <f t="shared" si="92"/>
        <v>1.863402315468448E-2</v>
      </c>
    </row>
    <row r="66" spans="1:22" ht="19.5" customHeight="1" x14ac:dyDescent="0.25">
      <c r="A66" s="24"/>
      <c r="B66" t="s">
        <v>72</v>
      </c>
      <c r="C66" s="10">
        <v>0</v>
      </c>
      <c r="D66" s="11">
        <v>416</v>
      </c>
      <c r="E66" s="11">
        <v>454</v>
      </c>
      <c r="F66" s="36">
        <v>255</v>
      </c>
      <c r="G66" s="36"/>
      <c r="H66" s="12"/>
      <c r="I66" s="10"/>
      <c r="J66" s="163"/>
      <c r="L66" s="78">
        <f t="shared" si="83"/>
        <v>0</v>
      </c>
      <c r="M66" s="18">
        <f t="shared" si="84"/>
        <v>1.0104555724448455E-6</v>
      </c>
      <c r="N66" s="18">
        <f t="shared" si="85"/>
        <v>1.0338412682016978E-6</v>
      </c>
      <c r="O66" s="38">
        <f t="shared" si="86"/>
        <v>5.5018033681625968E-7</v>
      </c>
      <c r="P66" s="38">
        <f t="shared" si="87"/>
        <v>0</v>
      </c>
      <c r="Q66" s="19">
        <f t="shared" si="88"/>
        <v>0</v>
      </c>
      <c r="R66" s="97">
        <f t="shared" si="89"/>
        <v>0</v>
      </c>
      <c r="S66" s="79">
        <f t="shared" si="90"/>
        <v>0</v>
      </c>
      <c r="U66" s="147" t="e">
        <f t="shared" si="91"/>
        <v>#DIV/0!</v>
      </c>
      <c r="V66" s="105">
        <f t="shared" si="92"/>
        <v>0</v>
      </c>
    </row>
    <row r="67" spans="1:22" ht="19.5" customHeight="1" thickBot="1" x14ac:dyDescent="0.3">
      <c r="A67" s="24"/>
      <c r="B67" t="s">
        <v>73</v>
      </c>
      <c r="C67" s="33">
        <v>20779637</v>
      </c>
      <c r="D67" s="34">
        <v>19916700</v>
      </c>
      <c r="E67" s="34">
        <v>22402456</v>
      </c>
      <c r="F67" s="36">
        <v>22040729</v>
      </c>
      <c r="G67" s="36">
        <v>21503772</v>
      </c>
      <c r="H67" s="12">
        <v>20989280</v>
      </c>
      <c r="I67" s="10">
        <v>15833322</v>
      </c>
      <c r="J67" s="163">
        <v>15515783</v>
      </c>
      <c r="L67" s="78">
        <f t="shared" si="83"/>
        <v>5.3838894496873971E-2</v>
      </c>
      <c r="M67" s="18">
        <f t="shared" si="84"/>
        <v>4.8377260816615995E-2</v>
      </c>
      <c r="N67" s="18">
        <f t="shared" si="85"/>
        <v>5.1014501149499417E-2</v>
      </c>
      <c r="O67" s="38">
        <f t="shared" si="86"/>
        <v>4.7554414529003539E-2</v>
      </c>
      <c r="P67" s="38">
        <f t="shared" si="87"/>
        <v>4.3487839001653594E-2</v>
      </c>
      <c r="Q67" s="19">
        <f t="shared" si="88"/>
        <v>3.9307677156999579E-2</v>
      </c>
      <c r="R67" s="97">
        <f t="shared" si="89"/>
        <v>4.1005264761217637E-2</v>
      </c>
      <c r="S67" s="79">
        <f t="shared" si="90"/>
        <v>4.0959304076168775E-2</v>
      </c>
      <c r="U67" s="147">
        <f t="shared" si="91"/>
        <v>-2.0055109092078086E-2</v>
      </c>
      <c r="V67" s="105">
        <f t="shared" si="92"/>
        <v>-4.5960685048862526E-3</v>
      </c>
    </row>
    <row r="68" spans="1:22" ht="19.5" customHeight="1" thickBot="1" x14ac:dyDescent="0.3">
      <c r="A68" s="75" t="s">
        <v>23</v>
      </c>
      <c r="B68" s="101"/>
      <c r="C68" s="150">
        <f t="shared" ref="C68:F71" si="93">C46+C57</f>
        <v>847034616</v>
      </c>
      <c r="D68" s="85">
        <f t="shared" si="93"/>
        <v>929528130</v>
      </c>
      <c r="E68" s="85">
        <f t="shared" si="93"/>
        <v>975792310</v>
      </c>
      <c r="F68" s="85">
        <f t="shared" si="93"/>
        <v>1051987405</v>
      </c>
      <c r="G68" s="85">
        <f t="shared" ref="G68" si="94">G46+G57</f>
        <v>815955436</v>
      </c>
      <c r="H68" s="254">
        <f>H46+H57</f>
        <v>843936747</v>
      </c>
      <c r="I68" s="175">
        <f>I46+I57</f>
        <v>577636216</v>
      </c>
      <c r="J68" s="171">
        <f>J46+J57</f>
        <v>817240933</v>
      </c>
      <c r="L68" s="148">
        <f t="shared" ref="L68:Q68" si="95">L46+L57</f>
        <v>1</v>
      </c>
      <c r="M68" s="151">
        <f t="shared" si="95"/>
        <v>1</v>
      </c>
      <c r="N68" s="151">
        <f t="shared" si="95"/>
        <v>1</v>
      </c>
      <c r="O68" s="151">
        <f t="shared" si="95"/>
        <v>1</v>
      </c>
      <c r="P68" s="151">
        <f t="shared" si="95"/>
        <v>1</v>
      </c>
      <c r="Q68" s="152">
        <f t="shared" si="95"/>
        <v>1</v>
      </c>
      <c r="R68" s="239">
        <f>R57+R46</f>
        <v>1</v>
      </c>
      <c r="S68" s="179">
        <f>S57+S46</f>
        <v>1</v>
      </c>
      <c r="U68" s="242">
        <f t="shared" si="66"/>
        <v>0.41480210271303347</v>
      </c>
      <c r="V68" s="241">
        <f t="shared" si="67"/>
        <v>0</v>
      </c>
    </row>
    <row r="69" spans="1:22" ht="19.5" customHeight="1" x14ac:dyDescent="0.25">
      <c r="A69" s="24"/>
      <c r="B69" t="s">
        <v>67</v>
      </c>
      <c r="C69" s="10">
        <f t="shared" si="93"/>
        <v>223895118</v>
      </c>
      <c r="D69" s="11">
        <f t="shared" si="93"/>
        <v>234049410</v>
      </c>
      <c r="E69" s="11">
        <f t="shared" si="93"/>
        <v>238364551</v>
      </c>
      <c r="F69" s="11">
        <f t="shared" si="93"/>
        <v>260369851</v>
      </c>
      <c r="G69" s="11">
        <f t="shared" ref="G69" si="96">G47+G58</f>
        <v>197441948</v>
      </c>
      <c r="H69" s="255">
        <f>H47+H58</f>
        <v>185495152</v>
      </c>
      <c r="I69" s="214">
        <f t="shared" ref="I69:J69" si="97">I47+I58</f>
        <v>127639983</v>
      </c>
      <c r="J69" s="163">
        <f t="shared" si="97"/>
        <v>196942285</v>
      </c>
      <c r="K69" s="2"/>
      <c r="L69" s="78">
        <f t="shared" ref="L69" si="98">C69/$C$68</f>
        <v>0.26432817947548909</v>
      </c>
      <c r="M69" s="18">
        <f t="shared" ref="M69" si="99">D69/$D$68</f>
        <v>0.2517937891777412</v>
      </c>
      <c r="N69" s="18">
        <f t="shared" ref="N69" si="100">E69/$E$68</f>
        <v>0.24427795603349242</v>
      </c>
      <c r="O69" s="38">
        <f>F69/$F$68</f>
        <v>0.2475028215760815</v>
      </c>
      <c r="P69" s="38">
        <f>G69/$G$68</f>
        <v>0.24197638656334658</v>
      </c>
      <c r="Q69" s="19">
        <f>H69/$H$68</f>
        <v>0.21979745835146103</v>
      </c>
      <c r="R69" s="97">
        <f>I69/$I$68</f>
        <v>0.22096949509827826</v>
      </c>
      <c r="S69" s="79">
        <f>J69/$J$68</f>
        <v>0.24098436219664979</v>
      </c>
      <c r="U69" s="108">
        <f t="shared" si="66"/>
        <v>0.54295135717778964</v>
      </c>
      <c r="V69" s="109">
        <f t="shared" si="67"/>
        <v>2.0014867098371525</v>
      </c>
    </row>
    <row r="70" spans="1:22" ht="19.5" customHeight="1" x14ac:dyDescent="0.25">
      <c r="A70" s="24"/>
      <c r="B70" t="s">
        <v>68</v>
      </c>
      <c r="C70" s="10">
        <f t="shared" si="93"/>
        <v>29126634</v>
      </c>
      <c r="D70" s="11">
        <f t="shared" si="93"/>
        <v>36097098</v>
      </c>
      <c r="E70" s="11">
        <f t="shared" si="93"/>
        <v>36531565</v>
      </c>
      <c r="F70" s="11">
        <f t="shared" si="93"/>
        <v>40065136</v>
      </c>
      <c r="G70" s="11">
        <f t="shared" ref="G70" si="101">G48+G59</f>
        <v>19515968</v>
      </c>
      <c r="H70" s="12">
        <f>H48+H59</f>
        <v>21340928</v>
      </c>
      <c r="I70" s="214">
        <f t="shared" ref="I70:J70" si="102">I48+I59</f>
        <v>13963213</v>
      </c>
      <c r="J70" s="163">
        <f t="shared" si="102"/>
        <v>31056935</v>
      </c>
      <c r="K70" s="2"/>
      <c r="L70" s="78">
        <f t="shared" ref="L70:L78" si="103">C70/$C$68</f>
        <v>3.4386592294830133E-2</v>
      </c>
      <c r="M70" s="18">
        <f t="shared" ref="M70:M78" si="104">D70/$D$68</f>
        <v>3.8833787633731964E-2</v>
      </c>
      <c r="N70" s="18">
        <f t="shared" ref="N70:N78" si="105">E70/$E$68</f>
        <v>3.7437848838960411E-2</v>
      </c>
      <c r="O70" s="38">
        <f t="shared" ref="O70:O78" si="106">F70/$F$68</f>
        <v>3.8085186010378136E-2</v>
      </c>
      <c r="P70" s="38">
        <f t="shared" ref="P70:P78" si="107">G70/$G$68</f>
        <v>2.3917933674995458E-2</v>
      </c>
      <c r="Q70" s="19">
        <f t="shared" ref="Q70:Q78" si="108">H70/$H$68</f>
        <v>2.5287354859072159E-2</v>
      </c>
      <c r="R70" s="97">
        <f t="shared" ref="R70:R78" si="109">I70/$I$68</f>
        <v>2.417302207380986E-2</v>
      </c>
      <c r="S70" s="79">
        <f t="shared" ref="S70:S78" si="110">J70/$J$68</f>
        <v>3.8002177504733475E-2</v>
      </c>
      <c r="U70" s="147">
        <f t="shared" ref="U70:U78" si="111">(J70-I70)/I70</f>
        <v>1.2241968950842474</v>
      </c>
      <c r="V70" s="105">
        <f t="shared" ref="V70:V78" si="112">(S70-R70)*100</f>
        <v>1.3829155430923616</v>
      </c>
    </row>
    <row r="71" spans="1:22" ht="19.5" customHeight="1" x14ac:dyDescent="0.25">
      <c r="A71" s="24"/>
      <c r="B71" t="s">
        <v>75</v>
      </c>
      <c r="C71" s="10">
        <f t="shared" si="93"/>
        <v>40804</v>
      </c>
      <c r="D71" s="11">
        <f t="shared" si="93"/>
        <v>80734</v>
      </c>
      <c r="E71" s="11">
        <f t="shared" si="93"/>
        <v>122357</v>
      </c>
      <c r="F71" s="11">
        <f t="shared" si="93"/>
        <v>61316</v>
      </c>
      <c r="G71" s="11">
        <f t="shared" ref="G71" si="113">G49+G60</f>
        <v>53636</v>
      </c>
      <c r="H71" s="12">
        <f>H49+H60</f>
        <v>36800</v>
      </c>
      <c r="I71" s="214">
        <f t="shared" ref="I71:J71" si="114">I49+I60</f>
        <v>21836</v>
      </c>
      <c r="J71" s="163">
        <f t="shared" si="114"/>
        <v>18808</v>
      </c>
      <c r="K71" s="2"/>
      <c r="L71" s="78">
        <f t="shared" si="103"/>
        <v>4.8172765586241401E-5</v>
      </c>
      <c r="M71" s="18">
        <f t="shared" si="104"/>
        <v>8.6854821703997277E-5</v>
      </c>
      <c r="N71" s="18">
        <f t="shared" si="105"/>
        <v>1.2539246184467266E-4</v>
      </c>
      <c r="O71" s="38">
        <f t="shared" si="106"/>
        <v>5.828586892634898E-5</v>
      </c>
      <c r="P71" s="38">
        <f t="shared" si="107"/>
        <v>6.5733982070069813E-5</v>
      </c>
      <c r="Q71" s="19">
        <f t="shared" si="108"/>
        <v>4.3605163693624539E-5</v>
      </c>
      <c r="R71" s="97">
        <f t="shared" si="109"/>
        <v>3.780233890321032E-5</v>
      </c>
      <c r="S71" s="79">
        <f t="shared" si="110"/>
        <v>2.3014021007192991E-5</v>
      </c>
      <c r="U71" s="147">
        <f t="shared" si="111"/>
        <v>-0.13867008609635464</v>
      </c>
      <c r="V71" s="105">
        <f t="shared" si="112"/>
        <v>-1.4788317896017329E-3</v>
      </c>
    </row>
    <row r="72" spans="1:22" ht="19.5" customHeight="1" x14ac:dyDescent="0.25">
      <c r="A72" s="24"/>
      <c r="B72" t="s">
        <v>69</v>
      </c>
      <c r="C72" s="10">
        <f>C50+C61</f>
        <v>559497144</v>
      </c>
      <c r="D72" s="11">
        <f t="shared" ref="D72:J72" si="115">D50+D61</f>
        <v>622981068</v>
      </c>
      <c r="E72" s="11">
        <f t="shared" si="115"/>
        <v>661742531</v>
      </c>
      <c r="F72" s="11">
        <f t="shared" ref="F72" si="116">F50+F61</f>
        <v>713560644</v>
      </c>
      <c r="G72" s="11">
        <f t="shared" ref="G72" si="117">G50+G61</f>
        <v>565233734</v>
      </c>
      <c r="H72" s="12">
        <f t="shared" si="115"/>
        <v>605076574</v>
      </c>
      <c r="I72" s="214">
        <f t="shared" si="115"/>
        <v>412680484</v>
      </c>
      <c r="J72" s="163">
        <f t="shared" si="115"/>
        <v>561005814</v>
      </c>
      <c r="K72" s="2"/>
      <c r="L72" s="78">
        <f t="shared" si="103"/>
        <v>0.6605363386943327</v>
      </c>
      <c r="M72" s="18">
        <f t="shared" si="104"/>
        <v>0.67021217313778336</v>
      </c>
      <c r="N72" s="18">
        <f t="shared" si="105"/>
        <v>0.67815919865160645</v>
      </c>
      <c r="O72" s="38">
        <f t="shared" si="106"/>
        <v>0.67829770642548715</v>
      </c>
      <c r="P72" s="38">
        <f t="shared" si="107"/>
        <v>0.69272623119089072</v>
      </c>
      <c r="Q72" s="19">
        <f t="shared" si="108"/>
        <v>0.71696910479476961</v>
      </c>
      <c r="R72" s="97">
        <f t="shared" si="109"/>
        <v>0.71442972682308414</v>
      </c>
      <c r="S72" s="79">
        <f t="shared" si="110"/>
        <v>0.68646318526974714</v>
      </c>
      <c r="U72" s="147">
        <f t="shared" si="111"/>
        <v>0.35941929834510905</v>
      </c>
      <c r="V72" s="105">
        <f t="shared" si="112"/>
        <v>-2.7966541553336999</v>
      </c>
    </row>
    <row r="73" spans="1:22" ht="19.5" customHeight="1" x14ac:dyDescent="0.25">
      <c r="A73" s="24"/>
      <c r="B73" t="s">
        <v>70</v>
      </c>
      <c r="C73" s="10">
        <f>C51+C62</f>
        <v>13073936</v>
      </c>
      <c r="D73" s="11">
        <f t="shared" ref="D73:J73" si="118">D51+D62</f>
        <v>15814913</v>
      </c>
      <c r="E73" s="11">
        <f t="shared" si="118"/>
        <v>16252342</v>
      </c>
      <c r="F73" s="11">
        <f t="shared" ref="F73:F77" si="119">F51+F62</f>
        <v>15132052</v>
      </c>
      <c r="G73" s="11">
        <f t="shared" ref="G73:H77" si="120">G51+G62</f>
        <v>11722229</v>
      </c>
      <c r="H73" s="12">
        <f t="shared" si="118"/>
        <v>10157988</v>
      </c>
      <c r="I73" s="214">
        <f t="shared" si="118"/>
        <v>6973329</v>
      </c>
      <c r="J73" s="163">
        <f t="shared" si="118"/>
        <v>11645101</v>
      </c>
      <c r="K73" s="2"/>
      <c r="L73" s="78">
        <f t="shared" si="103"/>
        <v>1.5434948882891935E-2</v>
      </c>
      <c r="M73" s="18">
        <f t="shared" si="104"/>
        <v>1.7013915436857194E-2</v>
      </c>
      <c r="N73" s="18">
        <f t="shared" si="105"/>
        <v>1.6655534003952133E-2</v>
      </c>
      <c r="O73" s="38">
        <f t="shared" si="106"/>
        <v>1.4384252062409435E-2</v>
      </c>
      <c r="P73" s="38">
        <f t="shared" si="107"/>
        <v>1.436626129665248E-2</v>
      </c>
      <c r="Q73" s="19">
        <f t="shared" si="108"/>
        <v>1.2036432867877004E-2</v>
      </c>
      <c r="R73" s="97">
        <f t="shared" si="109"/>
        <v>1.2072181083604356E-2</v>
      </c>
      <c r="S73" s="79">
        <f t="shared" si="110"/>
        <v>1.4249287486435778E-2</v>
      </c>
      <c r="U73" s="147">
        <f t="shared" si="111"/>
        <v>0.66994859987245692</v>
      </c>
      <c r="V73" s="105">
        <f t="shared" si="112"/>
        <v>0.21771064028314224</v>
      </c>
    </row>
    <row r="74" spans="1:22" ht="19.5" customHeight="1" x14ac:dyDescent="0.25">
      <c r="A74" s="24"/>
      <c r="B74" t="s">
        <v>89</v>
      </c>
      <c r="C74" s="10">
        <f t="shared" ref="C74:E74" si="121">C52+C63</f>
        <v>0</v>
      </c>
      <c r="D74" s="11">
        <f t="shared" si="121"/>
        <v>0</v>
      </c>
      <c r="E74" s="11">
        <f t="shared" si="121"/>
        <v>0</v>
      </c>
      <c r="F74" s="11">
        <f t="shared" si="119"/>
        <v>0</v>
      </c>
      <c r="G74" s="11">
        <f t="shared" si="120"/>
        <v>0</v>
      </c>
      <c r="H74" s="12">
        <f t="shared" si="120"/>
        <v>146341</v>
      </c>
      <c r="I74" s="214">
        <f t="shared" ref="I74:J74" si="122">I52+I63</f>
        <v>87534</v>
      </c>
      <c r="J74" s="163">
        <f t="shared" si="122"/>
        <v>199961</v>
      </c>
      <c r="K74" s="2"/>
      <c r="L74" s="78">
        <f t="shared" si="103"/>
        <v>0</v>
      </c>
      <c r="M74" s="18">
        <f t="shared" si="104"/>
        <v>0</v>
      </c>
      <c r="N74" s="18">
        <f t="shared" si="105"/>
        <v>0</v>
      </c>
      <c r="O74" s="38">
        <f t="shared" si="106"/>
        <v>0</v>
      </c>
      <c r="P74" s="38">
        <f t="shared" si="107"/>
        <v>0</v>
      </c>
      <c r="Q74" s="19">
        <f t="shared" si="108"/>
        <v>1.7340280598067144E-4</v>
      </c>
      <c r="R74" s="97">
        <f t="shared" si="109"/>
        <v>1.5153828235728211E-4</v>
      </c>
      <c r="S74" s="79">
        <f t="shared" si="110"/>
        <v>2.4467815050081441E-4</v>
      </c>
      <c r="U74" s="147">
        <f t="shared" si="111"/>
        <v>1.2843809262686499</v>
      </c>
      <c r="V74" s="105">
        <f t="shared" si="112"/>
        <v>9.3139868143532305E-3</v>
      </c>
    </row>
    <row r="75" spans="1:22" ht="19.5" customHeight="1" x14ac:dyDescent="0.25">
      <c r="A75" s="24"/>
      <c r="B75" t="s">
        <v>71</v>
      </c>
      <c r="C75" s="10">
        <f t="shared" ref="C75:E75" si="123">C53+C64</f>
        <v>0</v>
      </c>
      <c r="D75" s="11">
        <f t="shared" si="123"/>
        <v>0</v>
      </c>
      <c r="E75" s="11">
        <f t="shared" si="123"/>
        <v>456</v>
      </c>
      <c r="F75" s="11">
        <f t="shared" si="119"/>
        <v>4573</v>
      </c>
      <c r="G75" s="11">
        <f t="shared" si="120"/>
        <v>2004</v>
      </c>
      <c r="H75" s="12">
        <f t="shared" si="120"/>
        <v>0</v>
      </c>
      <c r="I75" s="214">
        <f t="shared" ref="I75:J75" si="124">I53+I64</f>
        <v>0</v>
      </c>
      <c r="J75" s="163">
        <f t="shared" si="124"/>
        <v>0</v>
      </c>
      <c r="K75" s="2"/>
      <c r="L75" s="78">
        <f t="shared" si="103"/>
        <v>0</v>
      </c>
      <c r="M75" s="18">
        <f t="shared" si="104"/>
        <v>0</v>
      </c>
      <c r="N75" s="18">
        <f t="shared" si="105"/>
        <v>4.6731255752568906E-7</v>
      </c>
      <c r="O75" s="38">
        <f t="shared" si="106"/>
        <v>4.3470102191955426E-6</v>
      </c>
      <c r="P75" s="38">
        <f t="shared" si="107"/>
        <v>2.456016482743305E-6</v>
      </c>
      <c r="Q75" s="19">
        <f t="shared" si="108"/>
        <v>0</v>
      </c>
      <c r="R75" s="97">
        <f t="shared" si="109"/>
        <v>0</v>
      </c>
      <c r="S75" s="79">
        <f t="shared" si="110"/>
        <v>0</v>
      </c>
      <c r="U75" s="147" t="e">
        <f t="shared" si="111"/>
        <v>#DIV/0!</v>
      </c>
      <c r="V75" s="105">
        <f t="shared" si="112"/>
        <v>0</v>
      </c>
    </row>
    <row r="76" spans="1:22" ht="19.5" customHeight="1" x14ac:dyDescent="0.25">
      <c r="A76" s="24"/>
      <c r="B76" t="s">
        <v>90</v>
      </c>
      <c r="C76" s="10">
        <f t="shared" ref="C76:E76" si="125">C54+C65</f>
        <v>0</v>
      </c>
      <c r="D76" s="11">
        <f t="shared" si="125"/>
        <v>0</v>
      </c>
      <c r="E76" s="11">
        <f t="shared" si="125"/>
        <v>0</v>
      </c>
      <c r="F76" s="11">
        <f t="shared" si="119"/>
        <v>0</v>
      </c>
      <c r="G76" s="11">
        <f t="shared" si="120"/>
        <v>0</v>
      </c>
      <c r="H76" s="12">
        <f t="shared" si="120"/>
        <v>38799</v>
      </c>
      <c r="I76" s="214">
        <f t="shared" ref="I76:J76" si="126">I54+I65</f>
        <v>10155</v>
      </c>
      <c r="J76" s="163">
        <f t="shared" si="126"/>
        <v>80550</v>
      </c>
      <c r="K76" s="2"/>
      <c r="L76" s="78">
        <f t="shared" si="103"/>
        <v>0</v>
      </c>
      <c r="M76" s="18">
        <f t="shared" si="104"/>
        <v>0</v>
      </c>
      <c r="N76" s="18">
        <f t="shared" si="105"/>
        <v>0</v>
      </c>
      <c r="O76" s="38">
        <f t="shared" si="106"/>
        <v>0</v>
      </c>
      <c r="P76" s="38">
        <f t="shared" si="107"/>
        <v>0</v>
      </c>
      <c r="Q76" s="19">
        <f t="shared" si="108"/>
        <v>4.5973824623612458E-5</v>
      </c>
      <c r="R76" s="97">
        <f t="shared" si="109"/>
        <v>1.7580268893666459E-5</v>
      </c>
      <c r="S76" s="79">
        <f t="shared" si="110"/>
        <v>9.856334496647147E-5</v>
      </c>
      <c r="U76" s="147">
        <f t="shared" si="111"/>
        <v>6.9320531757754802</v>
      </c>
      <c r="V76" s="105">
        <f t="shared" si="112"/>
        <v>8.098307607280501E-3</v>
      </c>
    </row>
    <row r="77" spans="1:22" ht="19.5" customHeight="1" x14ac:dyDescent="0.25">
      <c r="A77" s="24"/>
      <c r="B77" t="s">
        <v>72</v>
      </c>
      <c r="C77" s="10">
        <f t="shared" ref="C77:E77" si="127">C55+C66</f>
        <v>0</v>
      </c>
      <c r="D77" s="11">
        <f t="shared" si="127"/>
        <v>416</v>
      </c>
      <c r="E77" s="11">
        <f t="shared" si="127"/>
        <v>454</v>
      </c>
      <c r="F77" s="11">
        <f t="shared" si="119"/>
        <v>255</v>
      </c>
      <c r="G77" s="11">
        <f t="shared" si="120"/>
        <v>0</v>
      </c>
      <c r="H77" s="12">
        <f t="shared" si="120"/>
        <v>0</v>
      </c>
      <c r="I77" s="214">
        <f t="shared" ref="I77:J77" si="128">I55+I66</f>
        <v>0</v>
      </c>
      <c r="J77" s="163">
        <f t="shared" si="128"/>
        <v>0</v>
      </c>
      <c r="K77" s="2"/>
      <c r="L77" s="78">
        <f t="shared" si="103"/>
        <v>0</v>
      </c>
      <c r="M77" s="18">
        <f t="shared" si="104"/>
        <v>4.4753890342189E-7</v>
      </c>
      <c r="N77" s="18">
        <f t="shared" si="105"/>
        <v>4.6526294104531324E-7</v>
      </c>
      <c r="O77" s="38">
        <f t="shared" si="106"/>
        <v>2.4239833936034625E-7</v>
      </c>
      <c r="P77" s="38">
        <f t="shared" si="107"/>
        <v>0</v>
      </c>
      <c r="Q77" s="19">
        <f t="shared" si="108"/>
        <v>0</v>
      </c>
      <c r="R77" s="97">
        <f t="shared" si="109"/>
        <v>0</v>
      </c>
      <c r="S77" s="79">
        <f t="shared" si="110"/>
        <v>0</v>
      </c>
      <c r="U77" s="147" t="e">
        <f t="shared" si="111"/>
        <v>#DIV/0!</v>
      </c>
      <c r="V77" s="105">
        <f t="shared" si="112"/>
        <v>0</v>
      </c>
    </row>
    <row r="78" spans="1:22" ht="19.5" customHeight="1" thickBot="1" x14ac:dyDescent="0.3">
      <c r="A78" s="32"/>
      <c r="B78" s="25" t="s">
        <v>73</v>
      </c>
      <c r="C78" s="33">
        <f>C56+C67</f>
        <v>21400980</v>
      </c>
      <c r="D78" s="34">
        <f t="shared" ref="D78:J78" si="129">D56+D67</f>
        <v>20504491</v>
      </c>
      <c r="E78" s="34">
        <f t="shared" si="129"/>
        <v>22778054</v>
      </c>
      <c r="F78" s="34">
        <f t="shared" ref="F78" si="130">F56+F67</f>
        <v>22793578</v>
      </c>
      <c r="G78" s="34">
        <f t="shared" ref="G78" si="131">G56+G67</f>
        <v>21985917</v>
      </c>
      <c r="H78" s="44">
        <f t="shared" si="129"/>
        <v>21644165</v>
      </c>
      <c r="I78" s="33">
        <f t="shared" si="129"/>
        <v>16259682</v>
      </c>
      <c r="J78" s="164">
        <f t="shared" si="129"/>
        <v>16291479</v>
      </c>
      <c r="K78" s="2"/>
      <c r="L78" s="149">
        <f t="shared" si="103"/>
        <v>2.5265767886869926E-2</v>
      </c>
      <c r="M78" s="81">
        <f t="shared" si="104"/>
        <v>2.2059032253278876E-2</v>
      </c>
      <c r="N78" s="81">
        <f t="shared" si="105"/>
        <v>2.3343137434645288E-2</v>
      </c>
      <c r="O78" s="180">
        <f t="shared" si="106"/>
        <v>2.1667158648158911E-2</v>
      </c>
      <c r="P78" s="180">
        <f t="shared" si="107"/>
        <v>2.6944997275561995E-2</v>
      </c>
      <c r="Q78" s="95">
        <f t="shared" si="108"/>
        <v>2.5646667332522254E-2</v>
      </c>
      <c r="R78" s="237">
        <f t="shared" si="109"/>
        <v>2.8148654031069271E-2</v>
      </c>
      <c r="S78" s="238">
        <f t="shared" si="110"/>
        <v>1.9934732025959349E-2</v>
      </c>
      <c r="U78" s="110">
        <f t="shared" si="111"/>
        <v>1.9555733008800543E-3</v>
      </c>
      <c r="V78" s="107">
        <f t="shared" si="112"/>
        <v>-0.82139220051099215</v>
      </c>
    </row>
    <row r="79" spans="1:22" ht="19.5" customHeight="1" x14ac:dyDescent="0.25"/>
    <row r="80" spans="1:22" ht="19.5" customHeight="1" x14ac:dyDescent="0.25"/>
    <row r="81" spans="1:12" x14ac:dyDescent="0.25">
      <c r="A81" s="1" t="s">
        <v>29</v>
      </c>
      <c r="L81" s="1" t="str">
        <f>U3</f>
        <v>VARIAÇÃO (JAN-SET)</v>
      </c>
    </row>
    <row r="82" spans="1:12" ht="15.75" thickBot="1" x14ac:dyDescent="0.3"/>
    <row r="83" spans="1:12" ht="24" customHeight="1" x14ac:dyDescent="0.25">
      <c r="A83" s="417" t="s">
        <v>81</v>
      </c>
      <c r="B83" s="452"/>
      <c r="C83" s="419">
        <v>2016</v>
      </c>
      <c r="D83" s="421">
        <v>2017</v>
      </c>
      <c r="E83" s="421">
        <v>2018</v>
      </c>
      <c r="F83" s="421">
        <v>2019</v>
      </c>
      <c r="G83" s="421">
        <v>2020</v>
      </c>
      <c r="H83" s="425">
        <v>2021</v>
      </c>
      <c r="I83" s="427" t="str">
        <f>I5</f>
        <v>janeiro - setembro</v>
      </c>
      <c r="J83" s="428"/>
      <c r="L83" s="423" t="s">
        <v>87</v>
      </c>
    </row>
    <row r="84" spans="1:12" ht="20.25" customHeight="1" thickBot="1" x14ac:dyDescent="0.3">
      <c r="A84" s="418"/>
      <c r="B84" s="453"/>
      <c r="C84" s="436"/>
      <c r="D84" s="435"/>
      <c r="E84" s="435"/>
      <c r="F84" s="435"/>
      <c r="G84" s="435"/>
      <c r="H84" s="445"/>
      <c r="I84" s="168">
        <v>2021</v>
      </c>
      <c r="J84" s="170">
        <v>2022</v>
      </c>
      <c r="L84" s="424"/>
    </row>
    <row r="85" spans="1:12" ht="20.100000000000001" customHeight="1" thickBot="1" x14ac:dyDescent="0.3">
      <c r="A85" s="5" t="s">
        <v>39</v>
      </c>
      <c r="B85" s="6"/>
      <c r="C85" s="40">
        <f>C46/C7</f>
        <v>6.2654848542489967</v>
      </c>
      <c r="D85" s="153">
        <f>D46/D7</f>
        <v>6.4560462042243847</v>
      </c>
      <c r="E85" s="153">
        <f>E46/E7</f>
        <v>6.5952788640868016</v>
      </c>
      <c r="F85" s="153">
        <f t="shared" ref="F85:G85" si="132">F46/F7</f>
        <v>6.5978985402664216</v>
      </c>
      <c r="G85" s="153">
        <f t="shared" si="132"/>
        <v>6.5158738856496985</v>
      </c>
      <c r="H85" s="137">
        <f>H46/H7</f>
        <v>6.7616044627424339</v>
      </c>
      <c r="I85" s="243">
        <f>I46/I7</f>
        <v>14.225309043412597</v>
      </c>
      <c r="J85" s="244">
        <f>J46/J7</f>
        <v>14.265949890577474</v>
      </c>
      <c r="K85" s="348"/>
      <c r="L85" s="43">
        <f>(J85-I85)/I85</f>
        <v>2.8569394900911848E-3</v>
      </c>
    </row>
    <row r="86" spans="1:12" ht="20.100000000000001" customHeight="1" x14ac:dyDescent="0.25">
      <c r="A86" s="24"/>
      <c r="B86" s="145" t="s">
        <v>67</v>
      </c>
      <c r="C86" s="454">
        <f t="shared" ref="C86:J86" si="133">C47/C8</f>
        <v>4.0065269977466658</v>
      </c>
      <c r="D86" s="455">
        <f t="shared" si="133"/>
        <v>4.0122677825404391</v>
      </c>
      <c r="E86" s="455">
        <f t="shared" si="133"/>
        <v>3.9288679671800066</v>
      </c>
      <c r="F86" s="455">
        <f t="shared" si="133"/>
        <v>3.9346168082813922</v>
      </c>
      <c r="G86" s="455">
        <f t="shared" si="133"/>
        <v>3.9813012875264353</v>
      </c>
      <c r="H86" s="456">
        <f t="shared" si="133"/>
        <v>3.9803895336127857</v>
      </c>
      <c r="I86" s="454">
        <f t="shared" si="133"/>
        <v>16.4380053559263</v>
      </c>
      <c r="J86" s="457">
        <f t="shared" si="133"/>
        <v>19.712524967400476</v>
      </c>
      <c r="K86" s="348"/>
      <c r="L86" s="43">
        <f t="shared" ref="L86:L117" si="134">(J86-I86)/I86</f>
        <v>0.19920419421773897</v>
      </c>
    </row>
    <row r="87" spans="1:12" ht="20.100000000000001" customHeight="1" x14ac:dyDescent="0.25">
      <c r="A87" s="24"/>
      <c r="B87" s="145" t="s">
        <v>68</v>
      </c>
      <c r="C87" s="454">
        <f t="shared" ref="C87:J87" si="135">C48/C9</f>
        <v>4.8232437581677328</v>
      </c>
      <c r="D87" s="455">
        <f t="shared" si="135"/>
        <v>4.9536346885160132</v>
      </c>
      <c r="E87" s="455">
        <f t="shared" si="135"/>
        <v>4.6595370518236487</v>
      </c>
      <c r="F87" s="455">
        <f t="shared" si="135"/>
        <v>4.4997990594881774</v>
      </c>
      <c r="G87" s="455">
        <f t="shared" si="135"/>
        <v>4.1349631919918277</v>
      </c>
      <c r="H87" s="456">
        <f t="shared" si="135"/>
        <v>4.376096403431295</v>
      </c>
      <c r="I87" s="454">
        <f t="shared" si="135"/>
        <v>867.7708968693596</v>
      </c>
      <c r="J87" s="457">
        <f t="shared" si="135"/>
        <v>2439.2457713791205</v>
      </c>
      <c r="K87" s="348"/>
      <c r="L87" s="31">
        <f t="shared" si="134"/>
        <v>1.8109329088808355</v>
      </c>
    </row>
    <row r="88" spans="1:12" ht="20.100000000000001" customHeight="1" x14ac:dyDescent="0.25">
      <c r="A88" s="24"/>
      <c r="B88" s="145" t="s">
        <v>75</v>
      </c>
      <c r="C88" s="454">
        <f t="shared" ref="C88:J88" si="136">C49/C10</f>
        <v>1.2000470560555261</v>
      </c>
      <c r="D88" s="455">
        <f t="shared" si="136"/>
        <v>1.7223988223497535</v>
      </c>
      <c r="E88" s="455">
        <f t="shared" si="136"/>
        <v>1.7286945464820571</v>
      </c>
      <c r="F88" s="455">
        <f t="shared" si="136"/>
        <v>1.3900773782430587</v>
      </c>
      <c r="G88" s="455">
        <f t="shared" si="136"/>
        <v>1.3648760440850747</v>
      </c>
      <c r="H88" s="456">
        <f t="shared" si="136"/>
        <v>1.3573016225827961</v>
      </c>
      <c r="I88" s="454">
        <f t="shared" si="136"/>
        <v>1.9908588578890505E-3</v>
      </c>
      <c r="J88" s="457">
        <f t="shared" si="136"/>
        <v>8.1094776026990661E-4</v>
      </c>
      <c r="K88" s="348"/>
      <c r="L88" s="31">
        <f t="shared" si="134"/>
        <v>-0.59266436339451423</v>
      </c>
    </row>
    <row r="89" spans="1:12" ht="20.100000000000001" customHeight="1" x14ac:dyDescent="0.25">
      <c r="A89" s="24"/>
      <c r="B89" s="145" t="s">
        <v>69</v>
      </c>
      <c r="C89" s="454">
        <f t="shared" ref="C89:J89" si="137">C50/C11</f>
        <v>9.9465692397848233</v>
      </c>
      <c r="D89" s="455">
        <f t="shared" si="137"/>
        <v>10.215136737554323</v>
      </c>
      <c r="E89" s="455">
        <f t="shared" si="137"/>
        <v>10.77276660061475</v>
      </c>
      <c r="F89" s="455">
        <f t="shared" si="137"/>
        <v>10.836027462226122</v>
      </c>
      <c r="G89" s="455">
        <f t="shared" si="137"/>
        <v>10.763684895776635</v>
      </c>
      <c r="H89" s="456">
        <f t="shared" si="137"/>
        <v>11.17236491166901</v>
      </c>
      <c r="I89" s="454">
        <f t="shared" si="137"/>
        <v>134.47721177240783</v>
      </c>
      <c r="J89" s="457">
        <f t="shared" si="137"/>
        <v>141.85754330342317</v>
      </c>
      <c r="K89" s="348"/>
      <c r="L89" s="31">
        <f t="shared" si="134"/>
        <v>5.4881651944910771E-2</v>
      </c>
    </row>
    <row r="90" spans="1:12" ht="20.100000000000001" customHeight="1" x14ac:dyDescent="0.25">
      <c r="A90" s="24"/>
      <c r="B90" t="s">
        <v>70</v>
      </c>
      <c r="C90" s="454">
        <f t="shared" ref="C90:J90" si="138">C51/C12</f>
        <v>3.6729090278465959</v>
      </c>
      <c r="D90" s="455">
        <f t="shared" si="138"/>
        <v>3.5762013904781038</v>
      </c>
      <c r="E90" s="455">
        <f t="shared" si="138"/>
        <v>3.9869235975857715</v>
      </c>
      <c r="F90" s="455">
        <f t="shared" si="138"/>
        <v>4.1667815361614648</v>
      </c>
      <c r="G90" s="455">
        <f t="shared" si="138"/>
        <v>4.1544227226138304</v>
      </c>
      <c r="H90" s="456">
        <f t="shared" si="138"/>
        <v>3.9283716007462108</v>
      </c>
      <c r="I90" s="454">
        <f t="shared" si="138"/>
        <v>925.5506738544475</v>
      </c>
      <c r="J90" s="457">
        <f t="shared" si="138"/>
        <v>1766.398762886598</v>
      </c>
      <c r="K90" s="348"/>
      <c r="L90" s="31">
        <f t="shared" si="134"/>
        <v>0.9084841195463087</v>
      </c>
    </row>
    <row r="91" spans="1:12" ht="20.100000000000001" customHeight="1" x14ac:dyDescent="0.25">
      <c r="A91" s="24"/>
      <c r="B91" s="145" t="s">
        <v>89</v>
      </c>
      <c r="C91" s="454"/>
      <c r="D91" s="455"/>
      <c r="E91" s="455"/>
      <c r="F91" s="455"/>
      <c r="G91" s="455"/>
      <c r="H91" s="456">
        <f t="shared" ref="C91:J91" si="139">H52/H13</f>
        <v>5.8838757396449708</v>
      </c>
      <c r="I91" s="454"/>
      <c r="J91" s="457"/>
      <c r="K91" s="348"/>
      <c r="L91" s="31"/>
    </row>
    <row r="92" spans="1:12" ht="20.100000000000001" customHeight="1" x14ac:dyDescent="0.25">
      <c r="A92" s="24"/>
      <c r="B92" t="s">
        <v>71</v>
      </c>
      <c r="C92" s="454"/>
      <c r="D92" s="455"/>
      <c r="E92" s="455"/>
      <c r="F92" s="455">
        <f t="shared" ref="C92:J92" si="140">F53/F14</f>
        <v>3.6082474226804124</v>
      </c>
      <c r="G92" s="455">
        <f t="shared" si="140"/>
        <v>3.610800744878957</v>
      </c>
      <c r="H92" s="456"/>
      <c r="I92" s="454"/>
      <c r="J92" s="457"/>
      <c r="K92" s="348"/>
      <c r="L92" s="31"/>
    </row>
    <row r="93" spans="1:12" ht="20.100000000000001" customHeight="1" x14ac:dyDescent="0.25">
      <c r="A93" s="24"/>
      <c r="B93" s="145" t="s">
        <v>90</v>
      </c>
      <c r="C93" s="454"/>
      <c r="D93" s="455"/>
      <c r="E93" s="455"/>
      <c r="F93" s="455"/>
      <c r="G93" s="455"/>
      <c r="H93" s="456"/>
      <c r="I93" s="454"/>
      <c r="J93" s="457"/>
      <c r="K93" s="348"/>
      <c r="L93" s="31"/>
    </row>
    <row r="94" spans="1:12" ht="20.100000000000001" customHeight="1" x14ac:dyDescent="0.25">
      <c r="A94" s="24"/>
      <c r="B94" t="s">
        <v>72</v>
      </c>
      <c r="C94" s="454"/>
      <c r="D94" s="455"/>
      <c r="E94" s="455"/>
      <c r="F94" s="455"/>
      <c r="G94" s="455"/>
      <c r="H94" s="456"/>
      <c r="I94" s="454"/>
      <c r="J94" s="457"/>
      <c r="K94" s="348"/>
      <c r="L94" s="31"/>
    </row>
    <row r="95" spans="1:12" ht="20.100000000000001" customHeight="1" thickBot="1" x14ac:dyDescent="0.3">
      <c r="A95" s="24"/>
      <c r="B95" t="s">
        <v>73</v>
      </c>
      <c r="C95" s="454">
        <f t="shared" ref="C95:J95" si="141">C56/C17</f>
        <v>1.8700899615654336</v>
      </c>
      <c r="D95" s="455">
        <f t="shared" si="141"/>
        <v>3.5003185946106892</v>
      </c>
      <c r="E95" s="455">
        <f t="shared" si="141"/>
        <v>2.6837821809061744</v>
      </c>
      <c r="F95" s="455">
        <f t="shared" si="141"/>
        <v>2.1013277584411889</v>
      </c>
      <c r="G95" s="455">
        <f t="shared" si="141"/>
        <v>1.9844379596893353</v>
      </c>
      <c r="H95" s="456">
        <f t="shared" si="141"/>
        <v>3.0186544116969198</v>
      </c>
      <c r="I95" s="454">
        <f t="shared" si="141"/>
        <v>2.9411034311493731</v>
      </c>
      <c r="J95" s="457">
        <f t="shared" si="141"/>
        <v>2.7033857842368483</v>
      </c>
      <c r="K95" s="348"/>
      <c r="L95" s="31">
        <f t="shared" ref="L91:L95" si="142">(J95-I95)/I95</f>
        <v>-8.08260071355687E-2</v>
      </c>
    </row>
    <row r="96" spans="1:12" ht="20.100000000000001" customHeight="1" thickBot="1" x14ac:dyDescent="0.3">
      <c r="A96" s="5" t="s">
        <v>38</v>
      </c>
      <c r="B96" s="6"/>
      <c r="C96" s="40">
        <f t="shared" ref="C96:J96" si="143">C57/C18</f>
        <v>2.1054929034593952</v>
      </c>
      <c r="D96" s="153">
        <f t="shared" si="143"/>
        <v>2.1993873370347377</v>
      </c>
      <c r="E96" s="153">
        <f t="shared" si="143"/>
        <v>2.4032794086253029</v>
      </c>
      <c r="F96" s="153">
        <f t="shared" si="143"/>
        <v>2.4510560716120424</v>
      </c>
      <c r="G96" s="153">
        <f t="shared" si="143"/>
        <v>2.4550389911933879</v>
      </c>
      <c r="H96" s="137">
        <f t="shared" si="143"/>
        <v>2.5808467825504473</v>
      </c>
      <c r="I96" s="40">
        <f t="shared" si="143"/>
        <v>2.5073214195269369</v>
      </c>
      <c r="J96" s="165">
        <f t="shared" si="143"/>
        <v>2.6709553059406219</v>
      </c>
      <c r="K96" s="354"/>
      <c r="L96" s="23">
        <f t="shared" si="134"/>
        <v>6.5262429116311013E-2</v>
      </c>
    </row>
    <row r="97" spans="1:12" ht="20.100000000000001" customHeight="1" x14ac:dyDescent="0.25">
      <c r="A97" s="24"/>
      <c r="B97" t="s">
        <v>67</v>
      </c>
      <c r="C97" s="41">
        <f t="shared" ref="C97:J97" si="144">C58/C19</f>
        <v>1.1732775036210119</v>
      </c>
      <c r="D97" s="29">
        <f t="shared" si="144"/>
        <v>1.1874796190726833</v>
      </c>
      <c r="E97" s="29">
        <f t="shared" si="144"/>
        <v>1.3251389366944624</v>
      </c>
      <c r="F97" s="29">
        <f t="shared" si="144"/>
        <v>1.3028065054769342</v>
      </c>
      <c r="G97" s="29">
        <f t="shared" si="144"/>
        <v>1.3416584719004372</v>
      </c>
      <c r="H97" s="138">
        <f t="shared" si="144"/>
        <v>1.3389848757369875</v>
      </c>
      <c r="I97" s="41">
        <f t="shared" si="144"/>
        <v>1.3430902252396779</v>
      </c>
      <c r="J97" s="166">
        <f t="shared" si="144"/>
        <v>1.3743369760209327</v>
      </c>
      <c r="K97" s="348"/>
      <c r="L97" s="31">
        <f t="shared" si="134"/>
        <v>2.3264818843930432E-2</v>
      </c>
    </row>
    <row r="98" spans="1:12" ht="20.100000000000001" customHeight="1" x14ac:dyDescent="0.25">
      <c r="A98" s="24"/>
      <c r="B98" t="s">
        <v>68</v>
      </c>
      <c r="C98" s="41">
        <f t="shared" ref="C98:J98" si="145">C59/C20</f>
        <v>3.6237316798196169</v>
      </c>
      <c r="D98" s="29">
        <f t="shared" si="145"/>
        <v>3.5576735203907757</v>
      </c>
      <c r="E98" s="29">
        <f t="shared" si="145"/>
        <v>1.3755840856507735</v>
      </c>
      <c r="F98" s="29">
        <f t="shared" si="145"/>
        <v>1.1544637248743719</v>
      </c>
      <c r="G98" s="29">
        <f t="shared" si="145"/>
        <v>0.86937078651685396</v>
      </c>
      <c r="H98" s="138">
        <f t="shared" si="145"/>
        <v>1.1071609098567818</v>
      </c>
      <c r="I98" s="41">
        <f t="shared" si="145"/>
        <v>1.0970745384330529</v>
      </c>
      <c r="J98" s="166">
        <f t="shared" si="145"/>
        <v>0.22812019986228571</v>
      </c>
      <c r="K98" s="348"/>
      <c r="L98" s="31">
        <f t="shared" si="134"/>
        <v>-0.79206499479232395</v>
      </c>
    </row>
    <row r="99" spans="1:12" ht="20.100000000000001" customHeight="1" x14ac:dyDescent="0.25">
      <c r="A99" s="24"/>
      <c r="B99" t="s">
        <v>75</v>
      </c>
      <c r="C99" s="41"/>
      <c r="D99" s="29"/>
      <c r="E99" s="29"/>
      <c r="F99" s="29">
        <f t="shared" ref="C99:J99" si="146">F60/F21</f>
        <v>1.2164948453608246</v>
      </c>
      <c r="G99" s="29">
        <f t="shared" si="146"/>
        <v>1.2302371541501975</v>
      </c>
      <c r="H99" s="138">
        <f t="shared" si="146"/>
        <v>1.2196969696969697</v>
      </c>
      <c r="I99" s="41">
        <f t="shared" si="146"/>
        <v>1.2196969696969697</v>
      </c>
      <c r="J99" s="166"/>
      <c r="K99" s="348"/>
      <c r="L99" s="31">
        <f t="shared" ref="L99:L106" si="147">(J99-I99)/I99</f>
        <v>-1</v>
      </c>
    </row>
    <row r="100" spans="1:12" ht="20.100000000000001" customHeight="1" x14ac:dyDescent="0.25">
      <c r="A100" s="24"/>
      <c r="B100" t="s">
        <v>69</v>
      </c>
      <c r="C100" s="41">
        <f t="shared" ref="C100:J100" si="148">C61/C22</f>
        <v>3.1785179989742596</v>
      </c>
      <c r="D100" s="29">
        <f t="shared" si="148"/>
        <v>3.3413573521545992</v>
      </c>
      <c r="E100" s="29">
        <f t="shared" si="148"/>
        <v>3.5266265851486778</v>
      </c>
      <c r="F100" s="29">
        <f t="shared" si="148"/>
        <v>3.665144446417882</v>
      </c>
      <c r="G100" s="29">
        <f t="shared" si="148"/>
        <v>3.7224524631013147</v>
      </c>
      <c r="H100" s="138">
        <f t="shared" si="148"/>
        <v>3.8894488057105461</v>
      </c>
      <c r="I100" s="41">
        <f t="shared" si="148"/>
        <v>3.7803649206519498</v>
      </c>
      <c r="J100" s="166">
        <f t="shared" si="148"/>
        <v>3.9994779618533025</v>
      </c>
      <c r="K100" s="348"/>
      <c r="L100" s="31">
        <f t="shared" si="147"/>
        <v>5.7960817487314194E-2</v>
      </c>
    </row>
    <row r="101" spans="1:12" ht="20.100000000000001" customHeight="1" x14ac:dyDescent="0.25">
      <c r="A101" s="24"/>
      <c r="B101" t="s">
        <v>70</v>
      </c>
      <c r="C101" s="41">
        <f t="shared" ref="C101:J101" si="149">C62/C23</f>
        <v>1.0031370703872367</v>
      </c>
      <c r="D101" s="29">
        <f t="shared" si="149"/>
        <v>1.0001624546534269</v>
      </c>
      <c r="E101" s="29">
        <f t="shared" si="149"/>
        <v>1.0887527012298375</v>
      </c>
      <c r="F101" s="29">
        <f t="shared" si="149"/>
        <v>1.064066286926751</v>
      </c>
      <c r="G101" s="29">
        <f t="shared" si="149"/>
        <v>1.0530935899430136</v>
      </c>
      <c r="H101" s="138">
        <f t="shared" si="149"/>
        <v>1.0375502554831453</v>
      </c>
      <c r="I101" s="41">
        <f t="shared" si="149"/>
        <v>1.0405858148972624</v>
      </c>
      <c r="J101" s="166">
        <f t="shared" si="149"/>
        <v>1.0904980293166822</v>
      </c>
      <c r="K101" s="348"/>
      <c r="L101" s="31">
        <f t="shared" si="147"/>
        <v>4.7965495689894243E-2</v>
      </c>
    </row>
    <row r="102" spans="1:12" ht="20.100000000000001" customHeight="1" x14ac:dyDescent="0.25">
      <c r="A102" s="24"/>
      <c r="B102" t="s">
        <v>89</v>
      </c>
      <c r="C102" s="41"/>
      <c r="D102" s="29"/>
      <c r="E102" s="29"/>
      <c r="F102" s="29"/>
      <c r="G102" s="29"/>
      <c r="H102" s="138">
        <f t="shared" ref="C102:J102" si="150">H63/H24</f>
        <v>5.8039322476989268</v>
      </c>
      <c r="I102" s="41">
        <f t="shared" si="150"/>
        <v>5.5594583157003807</v>
      </c>
      <c r="J102" s="166">
        <f t="shared" si="150"/>
        <v>6.9646340429140867</v>
      </c>
      <c r="K102" s="348"/>
      <c r="L102" s="31">
        <f t="shared" si="147"/>
        <v>0.25275407196513566</v>
      </c>
    </row>
    <row r="103" spans="1:12" ht="20.100000000000001" customHeight="1" x14ac:dyDescent="0.25">
      <c r="A103" s="24"/>
      <c r="B103" t="s">
        <v>71</v>
      </c>
      <c r="C103" s="41"/>
      <c r="D103" s="29"/>
      <c r="E103" s="29">
        <f t="shared" ref="C103:J103" si="151">E64/E25</f>
        <v>1.7142857142857142</v>
      </c>
      <c r="F103" s="29">
        <f t="shared" si="151"/>
        <v>1.6877828054298643</v>
      </c>
      <c r="G103" s="29">
        <f t="shared" si="151"/>
        <v>1.6666666666666667</v>
      </c>
      <c r="H103" s="138"/>
      <c r="I103" s="41"/>
      <c r="J103" s="166"/>
      <c r="K103" s="348"/>
      <c r="L103" s="31"/>
    </row>
    <row r="104" spans="1:12" ht="20.100000000000001" customHeight="1" x14ac:dyDescent="0.25">
      <c r="A104" s="24"/>
      <c r="B104" t="s">
        <v>90</v>
      </c>
      <c r="C104" s="41"/>
      <c r="D104" s="29"/>
      <c r="E104" s="29"/>
      <c r="F104" s="29"/>
      <c r="G104" s="29"/>
      <c r="H104" s="138">
        <f t="shared" ref="C104:J104" si="152">H65/H26</f>
        <v>3.2897235882652196</v>
      </c>
      <c r="I104" s="41">
        <f t="shared" si="152"/>
        <v>3.4564329475833899</v>
      </c>
      <c r="J104" s="166">
        <f t="shared" si="152"/>
        <v>3.4838458544180617</v>
      </c>
      <c r="K104" s="348"/>
      <c r="L104" s="31">
        <f t="shared" si="147"/>
        <v>7.9309818099720063E-3</v>
      </c>
    </row>
    <row r="105" spans="1:12" ht="20.100000000000001" customHeight="1" x14ac:dyDescent="0.25">
      <c r="A105" s="24"/>
      <c r="B105" t="s">
        <v>72</v>
      </c>
      <c r="C105" s="41"/>
      <c r="D105" s="29">
        <f t="shared" ref="C105:J105" si="153">D66/D27</f>
        <v>17.333333333333332</v>
      </c>
      <c r="E105" s="29">
        <f t="shared" si="153"/>
        <v>15.655172413793103</v>
      </c>
      <c r="F105" s="29">
        <f t="shared" si="153"/>
        <v>11.590909090909092</v>
      </c>
      <c r="G105" s="29"/>
      <c r="H105" s="138"/>
      <c r="I105" s="41"/>
      <c r="J105" s="166"/>
      <c r="K105" s="348"/>
      <c r="L105" s="31"/>
    </row>
    <row r="106" spans="1:12" ht="20.100000000000001" customHeight="1" thickBot="1" x14ac:dyDescent="0.3">
      <c r="A106" s="24"/>
      <c r="B106" t="s">
        <v>73</v>
      </c>
      <c r="C106" s="41">
        <f t="shared" ref="C106:J106" si="154">C67/C28</f>
        <v>0.80850063389424598</v>
      </c>
      <c r="D106" s="29">
        <f t="shared" si="154"/>
        <v>0.82026955014475089</v>
      </c>
      <c r="E106" s="29">
        <f t="shared" si="154"/>
        <v>0.99512438068627362</v>
      </c>
      <c r="F106" s="29">
        <f t="shared" si="154"/>
        <v>1.0089309407324405</v>
      </c>
      <c r="G106" s="29">
        <f t="shared" si="154"/>
        <v>0.9293099398625857</v>
      </c>
      <c r="H106" s="138">
        <f t="shared" si="154"/>
        <v>0.89679424155458098</v>
      </c>
      <c r="I106" s="41">
        <f t="shared" si="154"/>
        <v>0.90021629654578805</v>
      </c>
      <c r="J106" s="166">
        <f t="shared" si="154"/>
        <v>0.9667879156300625</v>
      </c>
      <c r="K106" s="348"/>
      <c r="L106" s="31">
        <f t="shared" si="147"/>
        <v>7.3950693116438593E-2</v>
      </c>
    </row>
    <row r="107" spans="1:12" ht="20.100000000000001" customHeight="1" thickBot="1" x14ac:dyDescent="0.3">
      <c r="A107" s="75" t="s">
        <v>23</v>
      </c>
      <c r="B107" s="101"/>
      <c r="C107" s="355">
        <f t="shared" ref="C107:J107" si="155">C68/C29</f>
        <v>3.2971313478721176</v>
      </c>
      <c r="D107" s="356">
        <f t="shared" si="155"/>
        <v>3.4762310257382754</v>
      </c>
      <c r="E107" s="356">
        <f t="shared" si="155"/>
        <v>3.6948644296680007</v>
      </c>
      <c r="F107" s="356">
        <f t="shared" si="155"/>
        <v>3.7801661091711316</v>
      </c>
      <c r="G107" s="356">
        <f t="shared" si="155"/>
        <v>3.2540461338474636</v>
      </c>
      <c r="H107" s="357">
        <f t="shared" si="155"/>
        <v>3.3391449902590158</v>
      </c>
      <c r="I107" s="349">
        <f t="shared" si="155"/>
        <v>3.4493357695088629</v>
      </c>
      <c r="J107" s="245">
        <f t="shared" si="155"/>
        <v>4.7360289724288656</v>
      </c>
      <c r="K107" s="348"/>
      <c r="L107" s="99">
        <f t="shared" si="134"/>
        <v>0.3730263705534268</v>
      </c>
    </row>
    <row r="108" spans="1:12" ht="20.100000000000001" customHeight="1" x14ac:dyDescent="0.25">
      <c r="A108" s="24"/>
      <c r="B108" t="s">
        <v>67</v>
      </c>
      <c r="C108" s="344">
        <f t="shared" ref="C108:J108" si="156">C69/C30</f>
        <v>2.2260229285559912</v>
      </c>
      <c r="D108" s="345">
        <f t="shared" si="156"/>
        <v>2.2370420244672511</v>
      </c>
      <c r="E108" s="345">
        <f t="shared" si="156"/>
        <v>2.328417268555337</v>
      </c>
      <c r="F108" s="345">
        <f t="shared" si="156"/>
        <v>2.32567223216062</v>
      </c>
      <c r="G108" s="345">
        <f t="shared" si="156"/>
        <v>1.9843107132987947</v>
      </c>
      <c r="H108" s="346">
        <f t="shared" si="156"/>
        <v>1.9412999395062571</v>
      </c>
      <c r="I108" s="41">
        <f t="shared" si="156"/>
        <v>2.1625978849301912</v>
      </c>
      <c r="J108" s="166">
        <f t="shared" si="156"/>
        <v>3.4967475068119116</v>
      </c>
      <c r="K108" s="348"/>
      <c r="L108" s="246">
        <f t="shared" si="134"/>
        <v>0.61691987732836739</v>
      </c>
    </row>
    <row r="109" spans="1:12" ht="20.100000000000001" customHeight="1" x14ac:dyDescent="0.25">
      <c r="A109" s="24"/>
      <c r="B109" t="s">
        <v>68</v>
      </c>
      <c r="C109" s="363">
        <f t="shared" ref="C109:J109" si="157">C70/C31</f>
        <v>4.8119940048809466</v>
      </c>
      <c r="D109" s="366">
        <f t="shared" si="157"/>
        <v>4.945217111114399</v>
      </c>
      <c r="E109" s="366">
        <f t="shared" si="157"/>
        <v>4.6503223262174016</v>
      </c>
      <c r="F109" s="366">
        <f t="shared" si="157"/>
        <v>4.4807393726091478</v>
      </c>
      <c r="G109" s="366">
        <f t="shared" si="157"/>
        <v>4.1044011972521748</v>
      </c>
      <c r="H109" s="367">
        <f t="shared" si="157"/>
        <v>4.3602407467415052</v>
      </c>
      <c r="I109" s="363">
        <f t="shared" si="157"/>
        <v>399.29119245067199</v>
      </c>
      <c r="J109" s="364">
        <f t="shared" si="157"/>
        <v>129.80032766741758</v>
      </c>
      <c r="K109" s="365"/>
      <c r="L109" s="368">
        <f t="shared" ref="L109:L116" si="158">(J109-I109)/I109</f>
        <v>-0.67492313849759422</v>
      </c>
    </row>
    <row r="110" spans="1:12" ht="20.100000000000001" customHeight="1" x14ac:dyDescent="0.25">
      <c r="A110" s="24"/>
      <c r="B110" t="s">
        <v>75</v>
      </c>
      <c r="C110" s="363">
        <f t="shared" ref="C110:J110" si="159">C71/C32</f>
        <v>1.2000470560555261</v>
      </c>
      <c r="D110" s="366">
        <f t="shared" si="159"/>
        <v>1.7223988223497535</v>
      </c>
      <c r="E110" s="366">
        <f t="shared" si="159"/>
        <v>1.7286945464820571</v>
      </c>
      <c r="F110" s="366">
        <f t="shared" si="159"/>
        <v>1.3893143608102596</v>
      </c>
      <c r="G110" s="366">
        <f t="shared" si="159"/>
        <v>1.3579765551814063</v>
      </c>
      <c r="H110" s="367">
        <f t="shared" si="159"/>
        <v>1.3566320135663201</v>
      </c>
      <c r="I110" s="363">
        <f t="shared" si="159"/>
        <v>2.0056224662781991E-3</v>
      </c>
      <c r="J110" s="364">
        <f t="shared" si="159"/>
        <v>8.1094776026990661E-4</v>
      </c>
      <c r="K110" s="365"/>
      <c r="L110" s="368">
        <f t="shared" si="158"/>
        <v>-0.59566280598423427</v>
      </c>
    </row>
    <row r="111" spans="1:12" ht="20.100000000000001" customHeight="1" x14ac:dyDescent="0.25">
      <c r="A111" s="24"/>
      <c r="B111" t="s">
        <v>69</v>
      </c>
      <c r="C111" s="363">
        <f t="shared" ref="C111:J111" si="160">C72/C33</f>
        <v>4.7571610689091948</v>
      </c>
      <c r="D111" s="366">
        <f t="shared" si="160"/>
        <v>5.05714502386079</v>
      </c>
      <c r="E111" s="366">
        <f t="shared" si="160"/>
        <v>5.3290817478206725</v>
      </c>
      <c r="F111" s="366">
        <f t="shared" si="160"/>
        <v>5.5432470763973667</v>
      </c>
      <c r="G111" s="366">
        <f t="shared" si="160"/>
        <v>4.8272369006947429</v>
      </c>
      <c r="H111" s="367">
        <f t="shared" si="160"/>
        <v>4.927833671071185</v>
      </c>
      <c r="I111" s="363">
        <f t="shared" si="160"/>
        <v>5.2867510660955199</v>
      </c>
      <c r="J111" s="364">
        <f t="shared" si="160"/>
        <v>7.5023004342235673</v>
      </c>
      <c r="K111" s="365"/>
      <c r="L111" s="368">
        <f t="shared" si="158"/>
        <v>0.41907578783812882</v>
      </c>
    </row>
    <row r="112" spans="1:12" ht="20.100000000000001" customHeight="1" x14ac:dyDescent="0.25">
      <c r="A112" s="24"/>
      <c r="B112" t="s">
        <v>70</v>
      </c>
      <c r="C112" s="363">
        <f t="shared" ref="C112:J112" si="161">C73/C34</f>
        <v>1.9846552035594633</v>
      </c>
      <c r="D112" s="366">
        <f t="shared" si="161"/>
        <v>2.0307573797217455</v>
      </c>
      <c r="E112" s="366">
        <f t="shared" si="161"/>
        <v>2.3325505225810739</v>
      </c>
      <c r="F112" s="366">
        <f t="shared" si="161"/>
        <v>2.3572135127750502</v>
      </c>
      <c r="G112" s="366">
        <f t="shared" si="161"/>
        <v>1.9604110728784718</v>
      </c>
      <c r="H112" s="367">
        <f t="shared" si="161"/>
        <v>1.7451827453141753</v>
      </c>
      <c r="I112" s="363">
        <f t="shared" si="161"/>
        <v>2.0478507245108504</v>
      </c>
      <c r="J112" s="364">
        <f t="shared" si="161"/>
        <v>4.1185513576601034</v>
      </c>
      <c r="K112" s="365"/>
      <c r="L112" s="368">
        <f t="shared" si="158"/>
        <v>1.0111579952410157</v>
      </c>
    </row>
    <row r="113" spans="1:12" ht="20.100000000000001" customHeight="1" x14ac:dyDescent="0.25">
      <c r="A113" s="24"/>
      <c r="B113" t="s">
        <v>89</v>
      </c>
      <c r="C113" s="363"/>
      <c r="D113" s="366"/>
      <c r="E113" s="366"/>
      <c r="F113" s="366"/>
      <c r="G113" s="366"/>
      <c r="H113" s="367">
        <f t="shared" ref="C113:J113" si="162">H74/H35</f>
        <v>5.8254448469408064</v>
      </c>
      <c r="I113" s="363">
        <f t="shared" si="162"/>
        <v>7.4087177316969957</v>
      </c>
      <c r="J113" s="364">
        <f t="shared" si="162"/>
        <v>8.4793910609787133</v>
      </c>
      <c r="K113" s="365"/>
      <c r="L113" s="368">
        <f t="shared" si="158"/>
        <v>0.14451533558918242</v>
      </c>
    </row>
    <row r="114" spans="1:12" ht="20.100000000000001" customHeight="1" x14ac:dyDescent="0.25">
      <c r="A114" s="24"/>
      <c r="B114" t="s">
        <v>71</v>
      </c>
      <c r="C114" s="363"/>
      <c r="D114" s="366"/>
      <c r="E114" s="366">
        <f t="shared" ref="C114:J114" si="163">E75/E36</f>
        <v>1.7142857142857142</v>
      </c>
      <c r="F114" s="366">
        <f t="shared" si="163"/>
        <v>3.3018050541516244</v>
      </c>
      <c r="G114" s="366">
        <f t="shared" si="163"/>
        <v>3.4791666666666665</v>
      </c>
      <c r="H114" s="367"/>
      <c r="I114" s="363"/>
      <c r="J114" s="364"/>
      <c r="K114" s="365"/>
      <c r="L114" s="368"/>
    </row>
    <row r="115" spans="1:12" ht="20.100000000000001" customHeight="1" x14ac:dyDescent="0.25">
      <c r="A115" s="24"/>
      <c r="B115" t="s">
        <v>90</v>
      </c>
      <c r="C115" s="363"/>
      <c r="D115" s="366"/>
      <c r="E115" s="366"/>
      <c r="F115" s="366"/>
      <c r="G115" s="366"/>
      <c r="H115" s="367">
        <f t="shared" ref="C115:J115" si="164">H76/H37</f>
        <v>3.2897235882652196</v>
      </c>
      <c r="I115" s="363">
        <f t="shared" si="164"/>
        <v>3.4564329475833899</v>
      </c>
      <c r="J115" s="364">
        <f t="shared" si="164"/>
        <v>3.4838458544180617</v>
      </c>
      <c r="K115" s="365"/>
      <c r="L115" s="368">
        <f t="shared" si="158"/>
        <v>7.9309818099720063E-3</v>
      </c>
    </row>
    <row r="116" spans="1:12" ht="20.100000000000001" customHeight="1" x14ac:dyDescent="0.25">
      <c r="A116" s="24"/>
      <c r="B116" t="s">
        <v>72</v>
      </c>
      <c r="C116" s="363"/>
      <c r="D116" s="366">
        <f t="shared" ref="C116:J116" si="165">D77/D38</f>
        <v>17.333333333333332</v>
      </c>
      <c r="E116" s="366">
        <f t="shared" si="165"/>
        <v>15.655172413793103</v>
      </c>
      <c r="F116" s="366">
        <f t="shared" si="165"/>
        <v>11.590909090909092</v>
      </c>
      <c r="G116" s="366"/>
      <c r="H116" s="367"/>
      <c r="I116" s="363"/>
      <c r="J116" s="364"/>
      <c r="K116" s="348"/>
      <c r="L116" s="368"/>
    </row>
    <row r="117" spans="1:12" ht="20.100000000000001" customHeight="1" thickBot="1" x14ac:dyDescent="0.3">
      <c r="A117" s="32"/>
      <c r="B117" s="25" t="s">
        <v>73</v>
      </c>
      <c r="C117" s="42">
        <f t="shared" ref="C117:J117" si="166">C78/C39</f>
        <v>0.82204908168838542</v>
      </c>
      <c r="D117" s="30">
        <f t="shared" si="166"/>
        <v>0.83867744257933441</v>
      </c>
      <c r="E117" s="30">
        <f t="shared" si="166"/>
        <v>1.0055573488595</v>
      </c>
      <c r="F117" s="30">
        <f t="shared" si="166"/>
        <v>1.0265574065817267</v>
      </c>
      <c r="G117" s="30">
        <f t="shared" si="166"/>
        <v>0.94027358446507869</v>
      </c>
      <c r="H117" s="347">
        <f t="shared" si="166"/>
        <v>0.91628176338444234</v>
      </c>
      <c r="I117" s="42">
        <f t="shared" si="166"/>
        <v>0.91690010200572158</v>
      </c>
      <c r="J117" s="235">
        <f t="shared" si="166"/>
        <v>0.99729103048458434</v>
      </c>
      <c r="K117" s="353"/>
      <c r="L117" s="35">
        <f t="shared" si="134"/>
        <v>8.7676867199608086E-2</v>
      </c>
    </row>
    <row r="118" spans="1:12" ht="20.100000000000001" customHeight="1" x14ac:dyDescent="0.25"/>
    <row r="119" spans="1:12" ht="15.75" x14ac:dyDescent="0.25">
      <c r="A119" s="100" t="s">
        <v>41</v>
      </c>
    </row>
  </sheetData>
  <mergeCells count="41">
    <mergeCell ref="A83:B84"/>
    <mergeCell ref="C83:C84"/>
    <mergeCell ref="D83:D84"/>
    <mergeCell ref="E83:E84"/>
    <mergeCell ref="L83:L84"/>
    <mergeCell ref="H83:H84"/>
    <mergeCell ref="G83:G84"/>
    <mergeCell ref="F83:F84"/>
    <mergeCell ref="A5:B6"/>
    <mergeCell ref="C5:C6"/>
    <mergeCell ref="D5:D6"/>
    <mergeCell ref="E5:E6"/>
    <mergeCell ref="L5:L6"/>
    <mergeCell ref="H5:H6"/>
    <mergeCell ref="I5:J5"/>
    <mergeCell ref="G5:G6"/>
    <mergeCell ref="F5:F6"/>
    <mergeCell ref="A44:B45"/>
    <mergeCell ref="C44:C45"/>
    <mergeCell ref="D44:D45"/>
    <mergeCell ref="E44:E45"/>
    <mergeCell ref="L44:L45"/>
    <mergeCell ref="H44:H45"/>
    <mergeCell ref="G44:G45"/>
    <mergeCell ref="F44:F45"/>
    <mergeCell ref="R5:S5"/>
    <mergeCell ref="I44:J44"/>
    <mergeCell ref="R44:S44"/>
    <mergeCell ref="I83:J83"/>
    <mergeCell ref="U5:V5"/>
    <mergeCell ref="U44:V44"/>
    <mergeCell ref="Q5:Q6"/>
    <mergeCell ref="Q44:Q45"/>
    <mergeCell ref="M44:M45"/>
    <mergeCell ref="N44:N45"/>
    <mergeCell ref="M5:M6"/>
    <mergeCell ref="N5:N6"/>
    <mergeCell ref="P5:P6"/>
    <mergeCell ref="P44:P45"/>
    <mergeCell ref="O44:O45"/>
    <mergeCell ref="O5:O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ignoredErrors>
    <ignoredError sqref="C109:L112 C117:L117 K113:L113 K114:K116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E7ACBC41-2D74-4F0C-ACF5-9E406399CED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U7:V39</xm:sqref>
        </x14:conditionalFormatting>
        <x14:conditionalFormatting xmlns:xm="http://schemas.microsoft.com/office/excel/2006/main">
          <x14:cfRule type="iconSet" priority="2" id="{07F86B07-D194-431B-B6B7-0FAFB745005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U46:V78</xm:sqref>
        </x14:conditionalFormatting>
        <x14:conditionalFormatting xmlns:xm="http://schemas.microsoft.com/office/excel/2006/main">
          <x14:cfRule type="iconSet" priority="1" id="{9092308E-E82E-4379-800D-B305C5E0A2B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L85:L117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lha16">
    <pageSetUpPr fitToPage="1"/>
  </sheetPr>
  <dimension ref="A1:Z92"/>
  <sheetViews>
    <sheetView showGridLines="0" workbookViewId="0">
      <selection activeCell="L90" sqref="L90"/>
    </sheetView>
  </sheetViews>
  <sheetFormatPr defaultRowHeight="15" x14ac:dyDescent="0.25"/>
  <cols>
    <col min="1" max="1" width="2.85546875" customWidth="1"/>
    <col min="2" max="2" width="23" customWidth="1"/>
    <col min="3" max="7" width="12" customWidth="1"/>
    <col min="8" max="10" width="11.140625" customWidth="1"/>
    <col min="11" max="11" width="2.5703125" customWidth="1"/>
    <col min="12" max="13" width="10.28515625" customWidth="1"/>
    <col min="14" max="16" width="11.140625" customWidth="1"/>
    <col min="17" max="19" width="11.7109375" customWidth="1"/>
    <col min="20" max="20" width="2.5703125" customWidth="1"/>
    <col min="21" max="22" width="11.140625" customWidth="1"/>
    <col min="23" max="24" width="10.28515625" customWidth="1"/>
    <col min="25" max="25" width="1.85546875" customWidth="1"/>
    <col min="29" max="29" width="11.5703125" customWidth="1"/>
  </cols>
  <sheetData>
    <row r="1" spans="1:25" x14ac:dyDescent="0.25">
      <c r="A1" s="1" t="s">
        <v>76</v>
      </c>
    </row>
    <row r="2" spans="1:25" x14ac:dyDescent="0.25">
      <c r="A2" s="1"/>
    </row>
    <row r="3" spans="1:25" x14ac:dyDescent="0.25">
      <c r="A3" s="1" t="s">
        <v>24</v>
      </c>
      <c r="L3" s="1" t="s">
        <v>26</v>
      </c>
      <c r="U3" s="1" t="str">
        <f>'7'!U3</f>
        <v>VARIAÇÃO (JAN-SET)</v>
      </c>
    </row>
    <row r="4" spans="1:25" ht="15.75" thickBot="1" x14ac:dyDescent="0.3"/>
    <row r="5" spans="1:25" ht="24" customHeight="1" x14ac:dyDescent="0.25">
      <c r="A5" s="417" t="s">
        <v>81</v>
      </c>
      <c r="B5" s="452"/>
      <c r="C5" s="419">
        <v>2016</v>
      </c>
      <c r="D5" s="421">
        <v>2017</v>
      </c>
      <c r="E5" s="421">
        <v>2018</v>
      </c>
      <c r="F5" s="421">
        <v>2019</v>
      </c>
      <c r="G5" s="421">
        <v>2020</v>
      </c>
      <c r="H5" s="425">
        <v>2021</v>
      </c>
      <c r="I5" s="427" t="s">
        <v>93</v>
      </c>
      <c r="J5" s="428"/>
      <c r="L5" s="448">
        <v>2016</v>
      </c>
      <c r="M5" s="421">
        <v>2017</v>
      </c>
      <c r="N5" s="421">
        <v>2018</v>
      </c>
      <c r="O5" s="421">
        <v>2019</v>
      </c>
      <c r="P5" s="421">
        <v>2020</v>
      </c>
      <c r="Q5" s="425">
        <v>2021</v>
      </c>
      <c r="R5" s="427" t="str">
        <f>I5</f>
        <v>janeiro - setembro</v>
      </c>
      <c r="S5" s="428"/>
      <c r="U5" s="450" t="s">
        <v>85</v>
      </c>
      <c r="V5" s="451"/>
    </row>
    <row r="6" spans="1:25" ht="20.25" customHeight="1" thickBot="1" x14ac:dyDescent="0.3">
      <c r="A6" s="418"/>
      <c r="B6" s="453"/>
      <c r="C6" s="436"/>
      <c r="D6" s="435"/>
      <c r="E6" s="435"/>
      <c r="F6" s="435"/>
      <c r="G6" s="435"/>
      <c r="H6" s="445"/>
      <c r="I6" s="168">
        <v>2021</v>
      </c>
      <c r="J6" s="170">
        <v>2022</v>
      </c>
      <c r="L6" s="449"/>
      <c r="M6" s="435"/>
      <c r="N6" s="435"/>
      <c r="O6" s="435"/>
      <c r="P6" s="435"/>
      <c r="Q6" s="445"/>
      <c r="R6" s="168">
        <v>2021</v>
      </c>
      <c r="S6" s="170">
        <v>2022</v>
      </c>
      <c r="U6" s="132" t="s">
        <v>0</v>
      </c>
      <c r="V6" s="39" t="s">
        <v>40</v>
      </c>
    </row>
    <row r="7" spans="1:25" ht="20.100000000000001" customHeight="1" thickBot="1" x14ac:dyDescent="0.3">
      <c r="A7" s="5" t="s">
        <v>39</v>
      </c>
      <c r="B7" s="6"/>
      <c r="C7" s="13">
        <f>SUM(C8:C14)</f>
        <v>25537692</v>
      </c>
      <c r="D7" s="14">
        <f>SUM(D8:D14)</f>
        <v>27705328</v>
      </c>
      <c r="E7" s="14">
        <v>29031670</v>
      </c>
      <c r="F7" s="37">
        <v>33762788</v>
      </c>
      <c r="G7" s="37">
        <v>17865065</v>
      </c>
      <c r="H7" s="15">
        <v>17612974</v>
      </c>
      <c r="I7" s="13">
        <v>10970039</v>
      </c>
      <c r="J7" s="162">
        <v>22187904</v>
      </c>
      <c r="K7" s="1"/>
      <c r="L7" s="136">
        <f>C7/C23</f>
        <v>0.23271684344599755</v>
      </c>
      <c r="M7" s="21">
        <f>D7/D23</f>
        <v>0.24656824321214252</v>
      </c>
      <c r="N7" s="21">
        <f>E7/E23</f>
        <v>0.25222148036092201</v>
      </c>
      <c r="O7" s="21">
        <f t="shared" ref="O7:Q7" si="0">F7/F23</f>
        <v>0.27097021944512095</v>
      </c>
      <c r="P7" s="21">
        <f t="shared" si="0"/>
        <v>0.15947392203809377</v>
      </c>
      <c r="Q7" s="21">
        <f t="shared" si="0"/>
        <v>0.15040988569045305</v>
      </c>
      <c r="R7" s="20">
        <f>I7/I23</f>
        <v>0.13110284251224852</v>
      </c>
      <c r="S7" s="236">
        <f>J7/J23</f>
        <v>0.24646219472623718</v>
      </c>
      <c r="T7" s="1"/>
      <c r="U7" s="65">
        <f>(J7-I7)/I7</f>
        <v>1.0225911685455267</v>
      </c>
      <c r="V7" s="102">
        <f>(S7-R7)*100</f>
        <v>11.535935221398866</v>
      </c>
      <c r="Y7" s="1"/>
    </row>
    <row r="8" spans="1:25" ht="20.100000000000001" customHeight="1" x14ac:dyDescent="0.25">
      <c r="A8" s="24"/>
      <c r="B8" s="145" t="s">
        <v>67</v>
      </c>
      <c r="C8" s="10">
        <v>4752509</v>
      </c>
      <c r="D8" s="11">
        <v>4120786</v>
      </c>
      <c r="E8" s="11">
        <v>4097827</v>
      </c>
      <c r="F8" s="36">
        <v>6130385</v>
      </c>
      <c r="G8" s="36">
        <v>3338714</v>
      </c>
      <c r="H8" s="12">
        <v>3258255</v>
      </c>
      <c r="I8" s="10">
        <v>1996901</v>
      </c>
      <c r="J8" s="163">
        <v>3836567</v>
      </c>
      <c r="L8" s="78">
        <f>C8/$C$7</f>
        <v>0.1860978274779099</v>
      </c>
      <c r="M8" s="18">
        <f>D8/$D$7</f>
        <v>0.14873622864165334</v>
      </c>
      <c r="N8" s="18">
        <f>E8/$E$7</f>
        <v>0.14115023352084122</v>
      </c>
      <c r="O8" s="18">
        <f t="shared" ref="O8:Q11" si="1">F8/$E$7</f>
        <v>0.21116198275882855</v>
      </c>
      <c r="P8" s="18">
        <f t="shared" si="1"/>
        <v>0.11500247832797769</v>
      </c>
      <c r="Q8" s="18">
        <f t="shared" si="1"/>
        <v>0.11223105663573607</v>
      </c>
      <c r="R8" s="97">
        <f>I8/$I$7</f>
        <v>0.18203226077865356</v>
      </c>
      <c r="S8" s="79">
        <f>J8/$J$7</f>
        <v>0.17291254730505415</v>
      </c>
      <c r="U8" s="147">
        <f t="shared" ref="U8:U27" si="2">(J8-I8)/I8</f>
        <v>0.92126049313411129</v>
      </c>
      <c r="V8" s="105">
        <f t="shared" ref="V8:V30" si="3">(S8-R8)*100</f>
        <v>-0.91197134735994112</v>
      </c>
    </row>
    <row r="9" spans="1:25" ht="20.100000000000001" customHeight="1" x14ac:dyDescent="0.25">
      <c r="A9" s="24"/>
      <c r="B9" s="145" t="s">
        <v>68</v>
      </c>
      <c r="C9" s="10">
        <v>0</v>
      </c>
      <c r="D9" s="11">
        <v>25846</v>
      </c>
      <c r="E9" s="11">
        <v>79785</v>
      </c>
      <c r="F9" s="36">
        <v>116767</v>
      </c>
      <c r="G9" s="36">
        <v>49134</v>
      </c>
      <c r="H9" s="12">
        <v>274626</v>
      </c>
      <c r="I9" s="10">
        <v>170638</v>
      </c>
      <c r="J9" s="163">
        <v>254846</v>
      </c>
      <c r="L9" s="78">
        <f>C9/$C$7</f>
        <v>0</v>
      </c>
      <c r="M9" s="18">
        <f>D9/$D$7</f>
        <v>9.328891540284237E-4</v>
      </c>
      <c r="N9" s="18">
        <f>E9/$E$7</f>
        <v>2.7482056664325546E-3</v>
      </c>
      <c r="O9" s="18">
        <f t="shared" si="1"/>
        <v>4.0220559134214462E-3</v>
      </c>
      <c r="P9" s="18">
        <f t="shared" si="1"/>
        <v>1.6924276143949004E-3</v>
      </c>
      <c r="Q9" s="18">
        <f t="shared" si="1"/>
        <v>9.4595316080680163E-3</v>
      </c>
      <c r="R9" s="97">
        <f t="shared" ref="R9:R14" si="4">I9/$I$7</f>
        <v>1.5554912794749408E-2</v>
      </c>
      <c r="S9" s="79">
        <f t="shared" ref="S9:S14" si="5">J9/$J$7</f>
        <v>1.1485807762644006E-2</v>
      </c>
      <c r="U9" s="147">
        <f t="shared" si="2"/>
        <v>0.49348914075411104</v>
      </c>
      <c r="V9" s="105">
        <f t="shared" si="3"/>
        <v>-0.40691050321054018</v>
      </c>
    </row>
    <row r="10" spans="1:25" ht="20.100000000000001" customHeight="1" x14ac:dyDescent="0.25">
      <c r="A10" s="24"/>
      <c r="B10" s="145" t="s">
        <v>69</v>
      </c>
      <c r="C10" s="10">
        <v>20324839</v>
      </c>
      <c r="D10" s="11">
        <v>22940926</v>
      </c>
      <c r="E10" s="11">
        <v>24153604</v>
      </c>
      <c r="F10" s="36">
        <v>26754504</v>
      </c>
      <c r="G10" s="36">
        <v>13913271</v>
      </c>
      <c r="H10" s="12">
        <v>13652298</v>
      </c>
      <c r="I10" s="10">
        <v>8522569</v>
      </c>
      <c r="J10" s="163">
        <v>17624986</v>
      </c>
      <c r="L10" s="78">
        <f>C10/$C$7</f>
        <v>0.79587611127896762</v>
      </c>
      <c r="M10" s="18">
        <f>D10/$D$7</f>
        <v>0.82803300505953226</v>
      </c>
      <c r="N10" s="18">
        <f>E10/$E$7</f>
        <v>0.83197432321323572</v>
      </c>
      <c r="O10" s="18">
        <f t="shared" si="1"/>
        <v>0.92156269343100139</v>
      </c>
      <c r="P10" s="18">
        <f t="shared" si="1"/>
        <v>0.47924459736556663</v>
      </c>
      <c r="Q10" s="18">
        <f t="shared" si="1"/>
        <v>0.47025534528327168</v>
      </c>
      <c r="R10" s="97">
        <f t="shared" si="4"/>
        <v>0.77689505023637562</v>
      </c>
      <c r="S10" s="79">
        <f t="shared" si="5"/>
        <v>0.79435110229429517</v>
      </c>
      <c r="U10" s="147">
        <f t="shared" si="2"/>
        <v>1.0680367621546978</v>
      </c>
      <c r="V10" s="105">
        <f t="shared" si="3"/>
        <v>1.7456052057919558</v>
      </c>
    </row>
    <row r="11" spans="1:25" ht="20.100000000000001" customHeight="1" x14ac:dyDescent="0.25">
      <c r="A11" s="24"/>
      <c r="B11" t="s">
        <v>70</v>
      </c>
      <c r="C11" s="10">
        <v>460344</v>
      </c>
      <c r="D11" s="11">
        <v>617770</v>
      </c>
      <c r="E11" s="11">
        <v>700454</v>
      </c>
      <c r="F11" s="36">
        <v>761132</v>
      </c>
      <c r="G11" s="36">
        <v>563946</v>
      </c>
      <c r="H11" s="12">
        <v>427795</v>
      </c>
      <c r="I11" s="10">
        <v>279931</v>
      </c>
      <c r="J11" s="163">
        <v>471505</v>
      </c>
      <c r="L11" s="78">
        <f>C11/$C$7</f>
        <v>1.8026061243122518E-2</v>
      </c>
      <c r="M11" s="18">
        <f>D11/$D$7</f>
        <v>2.2297877144786014E-2</v>
      </c>
      <c r="N11" s="18">
        <f>E11/$E$7</f>
        <v>2.4127237599490488E-2</v>
      </c>
      <c r="O11" s="18">
        <f t="shared" si="1"/>
        <v>2.6217299934864238E-2</v>
      </c>
      <c r="P11" s="18">
        <f t="shared" si="1"/>
        <v>1.9425200134887178E-2</v>
      </c>
      <c r="Q11" s="18">
        <f t="shared" si="1"/>
        <v>1.4735459586031393E-2</v>
      </c>
      <c r="R11" s="97">
        <f t="shared" si="4"/>
        <v>2.5517776190221383E-2</v>
      </c>
      <c r="S11" s="79">
        <f t="shared" si="5"/>
        <v>2.1250542638006728E-2</v>
      </c>
      <c r="U11" s="147">
        <f t="shared" si="2"/>
        <v>0.68436150337047341</v>
      </c>
      <c r="V11" s="105">
        <f t="shared" si="3"/>
        <v>-0.42672335522146548</v>
      </c>
    </row>
    <row r="12" spans="1:25" ht="20.100000000000001" customHeight="1" x14ac:dyDescent="0.25">
      <c r="A12" s="24"/>
      <c r="B12" s="145" t="s">
        <v>89</v>
      </c>
      <c r="C12" s="10"/>
      <c r="D12" s="11"/>
      <c r="E12" s="11"/>
      <c r="F12" s="36">
        <v>0</v>
      </c>
      <c r="G12" s="36">
        <v>0</v>
      </c>
      <c r="H12" s="12">
        <v>0</v>
      </c>
      <c r="I12" s="10">
        <v>0</v>
      </c>
      <c r="J12" s="163">
        <v>0</v>
      </c>
      <c r="L12" s="78"/>
      <c r="M12" s="18"/>
      <c r="N12" s="18"/>
      <c r="O12" s="18"/>
      <c r="P12" s="18"/>
      <c r="Q12" s="18"/>
      <c r="R12" s="97"/>
      <c r="S12" s="79"/>
      <c r="U12" s="147"/>
      <c r="V12" s="105"/>
    </row>
    <row r="13" spans="1:25" ht="20.100000000000001" customHeight="1" x14ac:dyDescent="0.25">
      <c r="A13" s="24"/>
      <c r="B13" s="145" t="s">
        <v>90</v>
      </c>
      <c r="C13" s="10"/>
      <c r="D13" s="11"/>
      <c r="E13" s="11"/>
      <c r="F13" s="36">
        <v>0</v>
      </c>
      <c r="G13" s="36">
        <v>0</v>
      </c>
      <c r="H13" s="12">
        <v>0</v>
      </c>
      <c r="I13" s="10">
        <v>0</v>
      </c>
      <c r="J13" s="163">
        <v>0</v>
      </c>
      <c r="L13" s="78"/>
      <c r="M13" s="18"/>
      <c r="N13" s="18"/>
      <c r="O13" s="18"/>
      <c r="P13" s="18"/>
      <c r="Q13" s="18"/>
      <c r="R13" s="97"/>
      <c r="S13" s="79"/>
      <c r="U13" s="147"/>
      <c r="V13" s="105"/>
    </row>
    <row r="14" spans="1:25" ht="20.100000000000001" customHeight="1" thickBot="1" x14ac:dyDescent="0.3">
      <c r="A14" s="24"/>
      <c r="B14" t="s">
        <v>72</v>
      </c>
      <c r="C14" s="10">
        <v>0</v>
      </c>
      <c r="D14" s="11">
        <v>0</v>
      </c>
      <c r="E14" s="11">
        <v>0</v>
      </c>
      <c r="F14" s="36">
        <v>0</v>
      </c>
      <c r="G14" s="36"/>
      <c r="H14" s="12"/>
      <c r="I14" s="10"/>
      <c r="J14" s="163"/>
      <c r="L14" s="78">
        <f>C14/$C$7</f>
        <v>0</v>
      </c>
      <c r="M14" s="18">
        <f>D14/$D$7</f>
        <v>0</v>
      </c>
      <c r="N14" s="18">
        <f>E14/$E$7</f>
        <v>0</v>
      </c>
      <c r="O14" s="18">
        <f t="shared" ref="O14:Q14" si="6">F14/$E$7</f>
        <v>0</v>
      </c>
      <c r="P14" s="18">
        <f t="shared" si="6"/>
        <v>0</v>
      </c>
      <c r="Q14" s="18">
        <f t="shared" si="6"/>
        <v>0</v>
      </c>
      <c r="R14" s="97">
        <f t="shared" si="4"/>
        <v>0</v>
      </c>
      <c r="S14" s="79">
        <f t="shared" si="5"/>
        <v>0</v>
      </c>
      <c r="U14" s="110"/>
      <c r="V14" s="107">
        <f t="shared" si="3"/>
        <v>0</v>
      </c>
    </row>
    <row r="15" spans="1:25" ht="20.100000000000001" customHeight="1" thickBot="1" x14ac:dyDescent="0.3">
      <c r="A15" s="5" t="s">
        <v>38</v>
      </c>
      <c r="B15" s="6"/>
      <c r="C15" s="13">
        <f>SUM(C16:C22)</f>
        <v>84199496</v>
      </c>
      <c r="D15" s="14">
        <f>SUM(D16:D22)</f>
        <v>84658404</v>
      </c>
      <c r="E15" s="14">
        <v>86072206</v>
      </c>
      <c r="F15" s="37">
        <v>90838237</v>
      </c>
      <c r="G15" s="37">
        <v>94159928</v>
      </c>
      <c r="H15" s="15">
        <v>99486869</v>
      </c>
      <c r="I15" s="13">
        <v>72705027</v>
      </c>
      <c r="J15" s="162">
        <v>67837684</v>
      </c>
      <c r="K15" s="1"/>
      <c r="L15" s="136">
        <f>C15/C23</f>
        <v>0.76728315655400248</v>
      </c>
      <c r="M15" s="21">
        <f>D15/D23</f>
        <v>0.75343175678785745</v>
      </c>
      <c r="N15" s="21">
        <f>E15/E23</f>
        <v>0.74777851963907804</v>
      </c>
      <c r="O15" s="21">
        <f t="shared" ref="O15:Q15" si="7">F15/F23</f>
        <v>0.72904100851795495</v>
      </c>
      <c r="P15" s="21">
        <f t="shared" si="7"/>
        <v>0.84052607796190626</v>
      </c>
      <c r="Q15" s="21">
        <f t="shared" si="7"/>
        <v>0.8495901143095469</v>
      </c>
      <c r="R15" s="20">
        <f>I15/I23</f>
        <v>0.86889715748775154</v>
      </c>
      <c r="S15" s="236">
        <f>J15/J23</f>
        <v>0.7535378052737628</v>
      </c>
      <c r="T15" s="1"/>
      <c r="U15" s="65">
        <f t="shared" si="2"/>
        <v>-6.6946443744529516E-2</v>
      </c>
      <c r="V15" s="102">
        <f t="shared" si="3"/>
        <v>-11.535935221398875</v>
      </c>
      <c r="Y15" s="26"/>
    </row>
    <row r="16" spans="1:25" ht="20.100000000000001" customHeight="1" x14ac:dyDescent="0.25">
      <c r="A16" s="24"/>
      <c r="B16" t="s">
        <v>67</v>
      </c>
      <c r="C16" s="10">
        <v>11441104</v>
      </c>
      <c r="D16" s="11">
        <v>10241513</v>
      </c>
      <c r="E16" s="11">
        <v>9917571</v>
      </c>
      <c r="F16" s="36">
        <v>11863549</v>
      </c>
      <c r="G16" s="36">
        <v>12058569</v>
      </c>
      <c r="H16" s="12">
        <v>11411869</v>
      </c>
      <c r="I16" s="10">
        <v>8805412</v>
      </c>
      <c r="J16" s="163">
        <v>7255420</v>
      </c>
      <c r="L16" s="78">
        <f>C16/$C$15</f>
        <v>0.13588090836078165</v>
      </c>
      <c r="M16" s="18">
        <f>D16/$D$15</f>
        <v>0.12097455794229242</v>
      </c>
      <c r="N16" s="18">
        <f>E16/$E$15</f>
        <v>0.11522385054241552</v>
      </c>
      <c r="O16" s="18">
        <f t="shared" ref="O16:Q19" si="8">F16/$E$15</f>
        <v>0.13783251936170893</v>
      </c>
      <c r="P16" s="18">
        <f t="shared" si="8"/>
        <v>0.14009829142754862</v>
      </c>
      <c r="Q16" s="18">
        <f t="shared" si="8"/>
        <v>0.13258483232090043</v>
      </c>
      <c r="R16" s="97">
        <f>I16/$I$15</f>
        <v>0.12111146042212459</v>
      </c>
      <c r="S16" s="79">
        <f>J16/$J$15</f>
        <v>0.10695264891413452</v>
      </c>
      <c r="U16" s="147">
        <f t="shared" si="2"/>
        <v>-0.176027197818796</v>
      </c>
      <c r="V16" s="105">
        <f t="shared" si="3"/>
        <v>-1.4158811507990074</v>
      </c>
      <c r="Y16" s="2"/>
    </row>
    <row r="17" spans="1:26" ht="20.100000000000001" customHeight="1" x14ac:dyDescent="0.25">
      <c r="A17" s="24"/>
      <c r="B17" t="s">
        <v>68</v>
      </c>
      <c r="C17" s="10">
        <v>0</v>
      </c>
      <c r="D17" s="11">
        <v>0</v>
      </c>
      <c r="E17" s="11">
        <v>0</v>
      </c>
      <c r="F17" s="36">
        <v>0</v>
      </c>
      <c r="G17" s="36">
        <v>0</v>
      </c>
      <c r="H17" s="12">
        <v>0</v>
      </c>
      <c r="I17" s="10">
        <v>0</v>
      </c>
      <c r="J17" s="163">
        <v>0</v>
      </c>
      <c r="L17" s="78">
        <f>C17/$C$15</f>
        <v>0</v>
      </c>
      <c r="M17" s="18">
        <f>D17/$D$15</f>
        <v>0</v>
      </c>
      <c r="N17" s="18">
        <f>E17/$E$15</f>
        <v>0</v>
      </c>
      <c r="O17" s="18">
        <f t="shared" si="8"/>
        <v>0</v>
      </c>
      <c r="P17" s="18">
        <f t="shared" si="8"/>
        <v>0</v>
      </c>
      <c r="Q17" s="18">
        <f t="shared" si="8"/>
        <v>0</v>
      </c>
      <c r="R17" s="97">
        <f t="shared" ref="R17:R22" si="9">I17/$I$15</f>
        <v>0</v>
      </c>
      <c r="S17" s="79">
        <f t="shared" ref="S17:S22" si="10">J17/$J$15</f>
        <v>0</v>
      </c>
      <c r="U17" s="147"/>
      <c r="V17" s="105">
        <f t="shared" si="3"/>
        <v>0</v>
      </c>
      <c r="Y17" s="2"/>
      <c r="Z17" t="s">
        <v>82</v>
      </c>
    </row>
    <row r="18" spans="1:26" ht="20.100000000000001" customHeight="1" x14ac:dyDescent="0.25">
      <c r="A18" s="24"/>
      <c r="B18" t="s">
        <v>69</v>
      </c>
      <c r="C18" s="10">
        <v>72485215</v>
      </c>
      <c r="D18" s="11">
        <v>74110457</v>
      </c>
      <c r="E18" s="11">
        <v>75873238</v>
      </c>
      <c r="F18" s="36">
        <v>78523643</v>
      </c>
      <c r="G18" s="36">
        <v>81602555</v>
      </c>
      <c r="H18" s="12">
        <v>87613266</v>
      </c>
      <c r="I18" s="10">
        <v>63547087</v>
      </c>
      <c r="J18" s="163">
        <v>60296040</v>
      </c>
      <c r="L18" s="78">
        <f>C18/$C$15</f>
        <v>0.86087468979624293</v>
      </c>
      <c r="M18" s="18">
        <f>D18/$D$15</f>
        <v>0.87540578960123083</v>
      </c>
      <c r="N18" s="18">
        <f>E18/$E$15</f>
        <v>0.88150683624862591</v>
      </c>
      <c r="O18" s="18">
        <f t="shared" si="8"/>
        <v>0.91229964525366058</v>
      </c>
      <c r="P18" s="18">
        <f t="shared" si="8"/>
        <v>0.94807091385574571</v>
      </c>
      <c r="Q18" s="18">
        <f t="shared" si="8"/>
        <v>1.017904269817367</v>
      </c>
      <c r="R18" s="97">
        <f t="shared" si="9"/>
        <v>0.87403979645038854</v>
      </c>
      <c r="S18" s="79">
        <f t="shared" si="10"/>
        <v>0.88882810327074258</v>
      </c>
      <c r="U18" s="147">
        <f t="shared" si="2"/>
        <v>-5.1159654257637334E-2</v>
      </c>
      <c r="V18" s="105">
        <f t="shared" si="3"/>
        <v>1.4788306820354036</v>
      </c>
      <c r="Y18" s="2"/>
    </row>
    <row r="19" spans="1:26" ht="20.100000000000001" customHeight="1" x14ac:dyDescent="0.25">
      <c r="A19" s="24"/>
      <c r="B19" t="s">
        <v>70</v>
      </c>
      <c r="C19" s="10">
        <v>273177</v>
      </c>
      <c r="D19" s="11">
        <v>306410</v>
      </c>
      <c r="E19" s="11">
        <v>281368</v>
      </c>
      <c r="F19" s="36">
        <v>451023</v>
      </c>
      <c r="G19" s="36">
        <v>498804</v>
      </c>
      <c r="H19" s="12">
        <v>445793</v>
      </c>
      <c r="I19" s="10">
        <v>347294</v>
      </c>
      <c r="J19" s="163">
        <v>254699</v>
      </c>
      <c r="L19" s="78">
        <f>C19/$C$15</f>
        <v>3.2444018429754022E-3</v>
      </c>
      <c r="M19" s="18">
        <f>D19/$D$15</f>
        <v>3.6193689642436445E-3</v>
      </c>
      <c r="N19" s="18">
        <f>E19/$E$15</f>
        <v>3.2689762825411956E-3</v>
      </c>
      <c r="O19" s="18">
        <f t="shared" si="8"/>
        <v>5.2400539147329393E-3</v>
      </c>
      <c r="P19" s="18">
        <f t="shared" si="8"/>
        <v>5.7951808508312193E-3</v>
      </c>
      <c r="Q19" s="18">
        <f t="shared" si="8"/>
        <v>5.1792909780887918E-3</v>
      </c>
      <c r="R19" s="97">
        <f t="shared" si="9"/>
        <v>4.7767536074224968E-3</v>
      </c>
      <c r="S19" s="79">
        <f t="shared" si="10"/>
        <v>3.7545356059030554E-3</v>
      </c>
      <c r="U19" s="147">
        <f t="shared" si="2"/>
        <v>-0.26661848462685794</v>
      </c>
      <c r="V19" s="105">
        <f t="shared" si="3"/>
        <v>-0.10222180015194414</v>
      </c>
      <c r="Y19" s="2"/>
    </row>
    <row r="20" spans="1:26" ht="20.100000000000001" customHeight="1" x14ac:dyDescent="0.25">
      <c r="A20" s="24"/>
      <c r="B20" t="s">
        <v>89</v>
      </c>
      <c r="C20" s="10"/>
      <c r="D20" s="11"/>
      <c r="E20" s="11"/>
      <c r="F20" s="36">
        <v>0</v>
      </c>
      <c r="G20" s="36">
        <v>0</v>
      </c>
      <c r="H20" s="12">
        <v>4147</v>
      </c>
      <c r="I20" s="10">
        <v>2296</v>
      </c>
      <c r="J20" s="163">
        <v>8404</v>
      </c>
      <c r="L20" s="78">
        <f t="shared" ref="L20:L21" si="11">C20/$C$15</f>
        <v>0</v>
      </c>
      <c r="M20" s="18">
        <f t="shared" ref="M20:M21" si="12">D20/$D$15</f>
        <v>0</v>
      </c>
      <c r="N20" s="18">
        <f t="shared" ref="N20:N21" si="13">E20/$E$15</f>
        <v>0</v>
      </c>
      <c r="O20" s="18">
        <f t="shared" ref="O20:O21" si="14">F20/$E$15</f>
        <v>0</v>
      </c>
      <c r="P20" s="18">
        <f t="shared" ref="P20:P21" si="15">G20/$E$15</f>
        <v>0</v>
      </c>
      <c r="Q20" s="18">
        <f t="shared" ref="Q20:Q21" si="16">H20/$E$15</f>
        <v>4.8180477679403265E-5</v>
      </c>
      <c r="R20" s="97">
        <f t="shared" ref="R20:R21" si="17">I20/$I$15</f>
        <v>3.1579659546787597E-5</v>
      </c>
      <c r="S20" s="79">
        <f t="shared" ref="S20:S21" si="18">J20/$J$15</f>
        <v>1.2388394627387339E-4</v>
      </c>
      <c r="U20" s="147">
        <f t="shared" ref="U20:U21" si="19">(J20-I20)/I20</f>
        <v>2.6602787456445993</v>
      </c>
      <c r="V20" s="105">
        <f t="shared" ref="V20:V21" si="20">(S20-R20)*100</f>
        <v>9.2304286727085787E-3</v>
      </c>
      <c r="Y20" s="2"/>
    </row>
    <row r="21" spans="1:26" ht="20.100000000000001" customHeight="1" x14ac:dyDescent="0.25">
      <c r="A21" s="24"/>
      <c r="B21" t="s">
        <v>90</v>
      </c>
      <c r="C21" s="10"/>
      <c r="D21" s="11"/>
      <c r="E21" s="11"/>
      <c r="F21" s="36">
        <v>0</v>
      </c>
      <c r="G21" s="36">
        <v>0</v>
      </c>
      <c r="H21" s="12">
        <v>11794</v>
      </c>
      <c r="I21" s="10">
        <v>2938</v>
      </c>
      <c r="J21" s="163">
        <v>23121</v>
      </c>
      <c r="L21" s="78">
        <f t="shared" si="11"/>
        <v>0</v>
      </c>
      <c r="M21" s="18">
        <f t="shared" si="12"/>
        <v>0</v>
      </c>
      <c r="N21" s="18">
        <f t="shared" si="13"/>
        <v>0</v>
      </c>
      <c r="O21" s="18">
        <f t="shared" si="14"/>
        <v>0</v>
      </c>
      <c r="P21" s="18">
        <f t="shared" si="15"/>
        <v>0</v>
      </c>
      <c r="Q21" s="18">
        <f t="shared" si="16"/>
        <v>1.3702448848586501E-4</v>
      </c>
      <c r="R21" s="97">
        <f t="shared" si="17"/>
        <v>4.0409860517622808E-5</v>
      </c>
      <c r="S21" s="79">
        <f t="shared" si="18"/>
        <v>3.4082826294600508E-4</v>
      </c>
      <c r="U21" s="147">
        <f t="shared" si="19"/>
        <v>6.8696392103471746</v>
      </c>
      <c r="V21" s="105">
        <f t="shared" si="20"/>
        <v>3.0041840242838229E-2</v>
      </c>
      <c r="Y21" s="2"/>
    </row>
    <row r="22" spans="1:26" ht="20.100000000000001" customHeight="1" thickBot="1" x14ac:dyDescent="0.3">
      <c r="A22" s="24"/>
      <c r="B22" t="s">
        <v>72</v>
      </c>
      <c r="C22" s="10">
        <v>0</v>
      </c>
      <c r="D22" s="11">
        <v>24</v>
      </c>
      <c r="E22" s="11">
        <v>29</v>
      </c>
      <c r="F22" s="36">
        <v>22</v>
      </c>
      <c r="G22" s="36"/>
      <c r="H22" s="12"/>
      <c r="I22" s="10"/>
      <c r="J22" s="163"/>
      <c r="L22" s="78">
        <f>C22/$C$15</f>
        <v>0</v>
      </c>
      <c r="M22" s="18">
        <f>D22/$D$15</f>
        <v>2.8349223309241691E-7</v>
      </c>
      <c r="N22" s="18">
        <f>E22/$E$15</f>
        <v>3.3692641733848438E-7</v>
      </c>
      <c r="O22" s="18">
        <f t="shared" ref="O22:Q22" si="21">F22/$E$15</f>
        <v>2.5559935108436746E-7</v>
      </c>
      <c r="P22" s="18">
        <f t="shared" si="21"/>
        <v>0</v>
      </c>
      <c r="Q22" s="18">
        <f t="shared" si="21"/>
        <v>0</v>
      </c>
      <c r="R22" s="97">
        <f t="shared" si="9"/>
        <v>0</v>
      </c>
      <c r="S22" s="79">
        <f t="shared" si="10"/>
        <v>0</v>
      </c>
      <c r="U22" s="110"/>
      <c r="V22" s="107">
        <f t="shared" si="3"/>
        <v>0</v>
      </c>
      <c r="Y22" s="2"/>
    </row>
    <row r="23" spans="1:26" ht="20.100000000000001" customHeight="1" thickBot="1" x14ac:dyDescent="0.3">
      <c r="A23" s="75" t="s">
        <v>23</v>
      </c>
      <c r="B23" s="101"/>
      <c r="C23" s="144">
        <f t="shared" ref="C23:E24" si="22">C7+C15</f>
        <v>109737188</v>
      </c>
      <c r="D23" s="85">
        <f t="shared" si="22"/>
        <v>112363732</v>
      </c>
      <c r="E23" s="85">
        <f t="shared" si="22"/>
        <v>115103876</v>
      </c>
      <c r="F23" s="369">
        <v>124599626</v>
      </c>
      <c r="G23" s="371">
        <f>G7+G15</f>
        <v>112024993</v>
      </c>
      <c r="H23" s="370">
        <f>H7+H15</f>
        <v>117099843</v>
      </c>
      <c r="I23" s="192">
        <f>I7+I15</f>
        <v>83675066</v>
      </c>
      <c r="J23" s="146">
        <f>J7+J15</f>
        <v>90025588</v>
      </c>
      <c r="L23" s="148">
        <f t="shared" ref="L23:S23" si="23">L7+L15</f>
        <v>1</v>
      </c>
      <c r="M23" s="151">
        <f t="shared" si="23"/>
        <v>1</v>
      </c>
      <c r="N23" s="151">
        <f t="shared" si="23"/>
        <v>1</v>
      </c>
      <c r="O23" s="151"/>
      <c r="P23" s="151">
        <f t="shared" ref="P23" si="24">P7+P15</f>
        <v>1</v>
      </c>
      <c r="Q23" s="152">
        <f t="shared" si="23"/>
        <v>1</v>
      </c>
      <c r="R23" s="247">
        <f t="shared" si="23"/>
        <v>1</v>
      </c>
      <c r="S23" s="179">
        <f t="shared" si="23"/>
        <v>1</v>
      </c>
      <c r="U23" s="240">
        <f t="shared" si="2"/>
        <v>7.5895034250704985E-2</v>
      </c>
      <c r="V23" s="157">
        <f t="shared" si="3"/>
        <v>0</v>
      </c>
      <c r="Y23" s="1"/>
    </row>
    <row r="24" spans="1:26" ht="20.100000000000001" customHeight="1" x14ac:dyDescent="0.25">
      <c r="A24" s="24"/>
      <c r="B24" t="s">
        <v>67</v>
      </c>
      <c r="C24" s="10">
        <f t="shared" si="22"/>
        <v>16193613</v>
      </c>
      <c r="D24" s="11">
        <f t="shared" si="22"/>
        <v>14362299</v>
      </c>
      <c r="E24" s="11">
        <f t="shared" si="22"/>
        <v>14015398</v>
      </c>
      <c r="F24" s="11">
        <f>F8+F16</f>
        <v>17993934</v>
      </c>
      <c r="G24" s="11">
        <f t="shared" ref="G24:J30" si="25">G8+G16</f>
        <v>15397283</v>
      </c>
      <c r="H24" s="12">
        <f>H8+H16</f>
        <v>14670124</v>
      </c>
      <c r="I24" s="10">
        <f t="shared" ref="I24:J24" si="26">I8+I16</f>
        <v>10802313</v>
      </c>
      <c r="J24" s="163">
        <f t="shared" si="26"/>
        <v>11091987</v>
      </c>
      <c r="K24" s="2"/>
      <c r="L24" s="78">
        <f>C24/$C$23</f>
        <v>0.14756723126530269</v>
      </c>
      <c r="M24" s="18">
        <f>D24/$D$23</f>
        <v>0.12781970431526785</v>
      </c>
      <c r="N24" s="18">
        <f>E24/$E$23</f>
        <v>0.12176304123763826</v>
      </c>
      <c r="O24" s="18">
        <f>F24/$F$23</f>
        <v>0.14441402897950914</v>
      </c>
      <c r="P24" s="18">
        <f>G24/$G$23</f>
        <v>0.13744506995862968</v>
      </c>
      <c r="Q24" s="19">
        <f>H24/$H$23</f>
        <v>0.12527876745317243</v>
      </c>
      <c r="R24" s="97">
        <f>I24/$I$23</f>
        <v>0.12909835051698673</v>
      </c>
      <c r="S24" s="79">
        <f>J24/$J$23</f>
        <v>0.12320927023548016</v>
      </c>
      <c r="U24" s="108">
        <f t="shared" si="2"/>
        <v>2.6815923589697872E-2</v>
      </c>
      <c r="V24" s="109">
        <f t="shared" si="3"/>
        <v>-0.58890802815065735</v>
      </c>
    </row>
    <row r="25" spans="1:26" ht="20.100000000000001" customHeight="1" x14ac:dyDescent="0.25">
      <c r="A25" s="24"/>
      <c r="B25" t="s">
        <v>68</v>
      </c>
      <c r="C25" s="10">
        <f t="shared" ref="C25:F25" si="27">C9+C17</f>
        <v>0</v>
      </c>
      <c r="D25" s="11">
        <f t="shared" si="27"/>
        <v>25846</v>
      </c>
      <c r="E25" s="11">
        <f t="shared" si="27"/>
        <v>79785</v>
      </c>
      <c r="F25" s="11">
        <f t="shared" si="27"/>
        <v>116767</v>
      </c>
      <c r="G25" s="11">
        <f t="shared" si="25"/>
        <v>49134</v>
      </c>
      <c r="H25" s="12">
        <f t="shared" si="25"/>
        <v>274626</v>
      </c>
      <c r="I25" s="10">
        <f t="shared" si="25"/>
        <v>170638</v>
      </c>
      <c r="J25" s="163">
        <f t="shared" si="25"/>
        <v>254846</v>
      </c>
      <c r="K25" s="2"/>
      <c r="L25" s="78">
        <f>C25/$C$23</f>
        <v>0</v>
      </c>
      <c r="M25" s="18">
        <f t="shared" ref="M25:M30" si="28">D25/$D$23</f>
        <v>2.3002083982045024E-4</v>
      </c>
      <c r="N25" s="18">
        <f t="shared" ref="N25:N30" si="29">E25/$E$23</f>
        <v>6.9315650152389306E-4</v>
      </c>
      <c r="O25" s="18">
        <f t="shared" ref="O25:O30" si="30">F25/$F$23</f>
        <v>9.3713764437784112E-4</v>
      </c>
      <c r="P25" s="18">
        <f t="shared" ref="P25:P30" si="31">G25/$G$23</f>
        <v>4.3859855452077555E-4</v>
      </c>
      <c r="Q25" s="19">
        <f t="shared" ref="Q25:Q30" si="32">H25/$H$23</f>
        <v>2.3452294466355518E-3</v>
      </c>
      <c r="R25" s="97">
        <f t="shared" ref="R25:R30" si="33">I25/$I$23</f>
        <v>2.039293282421791E-3</v>
      </c>
      <c r="S25" s="79">
        <f t="shared" ref="S25:S30" si="34">J25/$J$23</f>
        <v>2.8308173893848935E-3</v>
      </c>
      <c r="U25" s="147">
        <f t="shared" si="2"/>
        <v>0.49348914075411104</v>
      </c>
      <c r="V25" s="105">
        <f t="shared" si="3"/>
        <v>7.9152410696310252E-2</v>
      </c>
    </row>
    <row r="26" spans="1:26" ht="20.100000000000001" customHeight="1" x14ac:dyDescent="0.25">
      <c r="A26" s="24"/>
      <c r="B26" t="s">
        <v>69</v>
      </c>
      <c r="C26" s="10">
        <f t="shared" ref="C26:F26" si="35">C10+C18</f>
        <v>92810054</v>
      </c>
      <c r="D26" s="11">
        <f t="shared" si="35"/>
        <v>97051383</v>
      </c>
      <c r="E26" s="11">
        <f t="shared" si="35"/>
        <v>100026842</v>
      </c>
      <c r="F26" s="11">
        <f t="shared" si="35"/>
        <v>105278147</v>
      </c>
      <c r="G26" s="11">
        <f t="shared" si="25"/>
        <v>95515826</v>
      </c>
      <c r="H26" s="12">
        <f t="shared" si="25"/>
        <v>101265564</v>
      </c>
      <c r="I26" s="10">
        <f t="shared" si="25"/>
        <v>72069656</v>
      </c>
      <c r="J26" s="163">
        <f t="shared" si="25"/>
        <v>77921026</v>
      </c>
      <c r="K26" s="2"/>
      <c r="L26" s="78">
        <f>C26/$C$23</f>
        <v>0.8457484257752258</v>
      </c>
      <c r="M26" s="18">
        <f t="shared" si="28"/>
        <v>0.86372516534071686</v>
      </c>
      <c r="N26" s="18">
        <f t="shared" si="29"/>
        <v>0.86901367248484318</v>
      </c>
      <c r="O26" s="18">
        <f t="shared" si="30"/>
        <v>0.84493148478631874</v>
      </c>
      <c r="P26" s="18">
        <f t="shared" si="31"/>
        <v>0.85262960918015862</v>
      </c>
      <c r="Q26" s="19">
        <f t="shared" si="32"/>
        <v>0.86477967353039065</v>
      </c>
      <c r="R26" s="97">
        <f t="shared" si="33"/>
        <v>0.86130384408660043</v>
      </c>
      <c r="S26" s="79">
        <f t="shared" si="34"/>
        <v>0.8655430942589345</v>
      </c>
      <c r="U26" s="147">
        <f t="shared" si="2"/>
        <v>8.1190480498477755E-2</v>
      </c>
      <c r="V26" s="105">
        <f t="shared" si="3"/>
        <v>0.42392501723340636</v>
      </c>
    </row>
    <row r="27" spans="1:26" ht="20.100000000000001" customHeight="1" x14ac:dyDescent="0.25">
      <c r="A27" s="24"/>
      <c r="B27" t="s">
        <v>70</v>
      </c>
      <c r="C27" s="10">
        <f t="shared" ref="C27:F27" si="36">C11+C19</f>
        <v>733521</v>
      </c>
      <c r="D27" s="11">
        <f t="shared" si="36"/>
        <v>924180</v>
      </c>
      <c r="E27" s="11">
        <f t="shared" si="36"/>
        <v>981822</v>
      </c>
      <c r="F27" s="11">
        <f t="shared" si="36"/>
        <v>1212155</v>
      </c>
      <c r="G27" s="11">
        <f t="shared" si="25"/>
        <v>1062750</v>
      </c>
      <c r="H27" s="12">
        <f t="shared" si="25"/>
        <v>873588</v>
      </c>
      <c r="I27" s="10">
        <f t="shared" si="25"/>
        <v>627225</v>
      </c>
      <c r="J27" s="163">
        <f t="shared" si="25"/>
        <v>726204</v>
      </c>
      <c r="K27" s="2"/>
      <c r="L27" s="78">
        <f>C27/$C$23</f>
        <v>6.6843429594714964E-3</v>
      </c>
      <c r="M27" s="18">
        <f t="shared" si="28"/>
        <v>8.2248959121436083E-3</v>
      </c>
      <c r="N27" s="18">
        <f t="shared" si="29"/>
        <v>8.5298778296570999E-3</v>
      </c>
      <c r="O27" s="18">
        <f t="shared" si="30"/>
        <v>9.7283999873322251E-3</v>
      </c>
      <c r="P27" s="18">
        <f t="shared" si="31"/>
        <v>9.4867223066909725E-3</v>
      </c>
      <c r="Q27" s="19">
        <f t="shared" si="32"/>
        <v>7.460197875756332E-3</v>
      </c>
      <c r="R27" s="97">
        <f t="shared" si="33"/>
        <v>7.4959606246381687E-3</v>
      </c>
      <c r="S27" s="79">
        <f t="shared" si="34"/>
        <v>8.066639897981006E-3</v>
      </c>
      <c r="U27" s="147">
        <f t="shared" si="2"/>
        <v>0.15780461556857586</v>
      </c>
      <c r="V27" s="105">
        <f t="shared" si="3"/>
        <v>5.7067927334283723E-2</v>
      </c>
    </row>
    <row r="28" spans="1:26" ht="20.100000000000001" customHeight="1" x14ac:dyDescent="0.25">
      <c r="A28" s="24"/>
      <c r="B28" t="s">
        <v>89</v>
      </c>
      <c r="C28" s="10">
        <f t="shared" ref="C28:F28" si="37">C12+C20</f>
        <v>0</v>
      </c>
      <c r="D28" s="11">
        <f t="shared" si="37"/>
        <v>0</v>
      </c>
      <c r="E28" s="11">
        <f t="shared" si="37"/>
        <v>0</v>
      </c>
      <c r="F28" s="11">
        <f t="shared" si="37"/>
        <v>0</v>
      </c>
      <c r="G28" s="11">
        <f t="shared" si="25"/>
        <v>0</v>
      </c>
      <c r="H28" s="12">
        <f t="shared" si="25"/>
        <v>4147</v>
      </c>
      <c r="I28" s="10">
        <f t="shared" si="25"/>
        <v>2296</v>
      </c>
      <c r="J28" s="163">
        <f t="shared" si="25"/>
        <v>8404</v>
      </c>
      <c r="K28" s="2"/>
      <c r="L28" s="78">
        <f t="shared" ref="L28:L30" si="38">C28/$C$23</f>
        <v>0</v>
      </c>
      <c r="M28" s="18">
        <f t="shared" si="28"/>
        <v>0</v>
      </c>
      <c r="N28" s="18">
        <f t="shared" si="29"/>
        <v>0</v>
      </c>
      <c r="O28" s="18">
        <f t="shared" si="30"/>
        <v>0</v>
      </c>
      <c r="P28" s="18">
        <f t="shared" si="31"/>
        <v>0</v>
      </c>
      <c r="Q28" s="19">
        <f t="shared" si="32"/>
        <v>3.5414223399086878E-5</v>
      </c>
      <c r="R28" s="97">
        <f t="shared" ref="R28:R29" si="39">I28/$I$23</f>
        <v>2.7439476414634677E-5</v>
      </c>
      <c r="S28" s="79">
        <f t="shared" ref="S28:S29" si="40">J28/$J$23</f>
        <v>9.3351236983867298E-5</v>
      </c>
      <c r="U28" s="147">
        <f t="shared" ref="U28:U29" si="41">(J28-I28)/I28</f>
        <v>2.6602787456445993</v>
      </c>
      <c r="V28" s="105">
        <f t="shared" ref="V28:V29" si="42">(S28-R28)*100</f>
        <v>6.5911760569232619E-3</v>
      </c>
    </row>
    <row r="29" spans="1:26" ht="20.100000000000001" customHeight="1" x14ac:dyDescent="0.25">
      <c r="A29" s="24"/>
      <c r="B29" t="s">
        <v>90</v>
      </c>
      <c r="C29" s="10">
        <f t="shared" ref="C29:F29" si="43">C13+C21</f>
        <v>0</v>
      </c>
      <c r="D29" s="11">
        <f t="shared" si="43"/>
        <v>0</v>
      </c>
      <c r="E29" s="11">
        <f t="shared" si="43"/>
        <v>0</v>
      </c>
      <c r="F29" s="11">
        <f t="shared" si="43"/>
        <v>0</v>
      </c>
      <c r="G29" s="11">
        <f t="shared" si="25"/>
        <v>0</v>
      </c>
      <c r="H29" s="12">
        <f t="shared" si="25"/>
        <v>11794</v>
      </c>
      <c r="I29" s="10">
        <f t="shared" si="25"/>
        <v>2938</v>
      </c>
      <c r="J29" s="163">
        <f t="shared" si="25"/>
        <v>23121</v>
      </c>
      <c r="K29" s="2"/>
      <c r="L29" s="78">
        <f t="shared" si="38"/>
        <v>0</v>
      </c>
      <c r="M29" s="18">
        <f t="shared" si="28"/>
        <v>0</v>
      </c>
      <c r="N29" s="18">
        <f t="shared" si="29"/>
        <v>0</v>
      </c>
      <c r="O29" s="18">
        <f t="shared" si="30"/>
        <v>0</v>
      </c>
      <c r="P29" s="18">
        <f t="shared" si="31"/>
        <v>0</v>
      </c>
      <c r="Q29" s="19">
        <f t="shared" si="32"/>
        <v>1.0071747064596833E-4</v>
      </c>
      <c r="R29" s="97">
        <f t="shared" si="39"/>
        <v>3.5112012938238973E-5</v>
      </c>
      <c r="S29" s="79">
        <f t="shared" si="40"/>
        <v>2.568269812356016E-4</v>
      </c>
      <c r="U29" s="147">
        <f t="shared" si="41"/>
        <v>6.8696392103471746</v>
      </c>
      <c r="V29" s="105">
        <f t="shared" si="42"/>
        <v>2.2171496829736261E-2</v>
      </c>
    </row>
    <row r="30" spans="1:26" ht="20.100000000000001" customHeight="1" thickBot="1" x14ac:dyDescent="0.3">
      <c r="A30" s="32"/>
      <c r="B30" s="25" t="s">
        <v>72</v>
      </c>
      <c r="C30" s="33">
        <f t="shared" ref="C30:F30" si="44">C14+C22</f>
        <v>0</v>
      </c>
      <c r="D30" s="34">
        <f t="shared" si="44"/>
        <v>24</v>
      </c>
      <c r="E30" s="34">
        <f t="shared" si="44"/>
        <v>29</v>
      </c>
      <c r="F30" s="34">
        <f t="shared" si="44"/>
        <v>22</v>
      </c>
      <c r="G30" s="34">
        <f t="shared" si="25"/>
        <v>0</v>
      </c>
      <c r="H30" s="44">
        <f t="shared" si="25"/>
        <v>0</v>
      </c>
      <c r="I30" s="33">
        <f t="shared" si="25"/>
        <v>0</v>
      </c>
      <c r="J30" s="164">
        <f t="shared" si="25"/>
        <v>0</v>
      </c>
      <c r="K30" s="2"/>
      <c r="L30" s="149">
        <f t="shared" si="38"/>
        <v>0</v>
      </c>
      <c r="M30" s="81">
        <f t="shared" si="28"/>
        <v>2.1359205121453245E-7</v>
      </c>
      <c r="N30" s="81">
        <f t="shared" si="29"/>
        <v>2.5194633758467003E-7</v>
      </c>
      <c r="O30" s="81">
        <f t="shared" si="30"/>
        <v>1.7656553800570798E-7</v>
      </c>
      <c r="P30" s="81">
        <f t="shared" si="31"/>
        <v>0</v>
      </c>
      <c r="Q30" s="95">
        <f t="shared" si="32"/>
        <v>0</v>
      </c>
      <c r="R30" s="237">
        <f t="shared" si="33"/>
        <v>0</v>
      </c>
      <c r="S30" s="238">
        <f t="shared" si="34"/>
        <v>0</v>
      </c>
      <c r="U30" s="110"/>
      <c r="V30" s="107">
        <f t="shared" si="3"/>
        <v>0</v>
      </c>
    </row>
    <row r="31" spans="1:26" ht="20.100000000000001" customHeight="1" x14ac:dyDescent="0.25"/>
    <row r="32" spans="1:26" ht="19.5" customHeight="1" x14ac:dyDescent="0.25"/>
    <row r="33" spans="1:22" x14ac:dyDescent="0.25">
      <c r="A33" s="1" t="s">
        <v>25</v>
      </c>
      <c r="L33" s="1" t="s">
        <v>27</v>
      </c>
      <c r="U33" s="1" t="str">
        <f>U3</f>
        <v>VARIAÇÃO (JAN-SET)</v>
      </c>
    </row>
    <row r="34" spans="1:22" ht="15.75" thickBot="1" x14ac:dyDescent="0.3"/>
    <row r="35" spans="1:22" ht="24" customHeight="1" x14ac:dyDescent="0.25">
      <c r="A35" s="417" t="s">
        <v>81</v>
      </c>
      <c r="B35" s="452"/>
      <c r="C35" s="419">
        <v>2016</v>
      </c>
      <c r="D35" s="421">
        <v>2017</v>
      </c>
      <c r="E35" s="421">
        <v>2018</v>
      </c>
      <c r="F35" s="431">
        <v>2019</v>
      </c>
      <c r="G35" s="421">
        <v>2020</v>
      </c>
      <c r="H35" s="425">
        <v>2021</v>
      </c>
      <c r="I35" s="427" t="str">
        <f>I5</f>
        <v>janeiro - setembro</v>
      </c>
      <c r="J35" s="428"/>
      <c r="L35" s="448">
        <v>2016</v>
      </c>
      <c r="M35" s="421">
        <v>2017</v>
      </c>
      <c r="N35" s="421">
        <v>2018</v>
      </c>
      <c r="O35" s="431">
        <v>2019</v>
      </c>
      <c r="P35" s="421">
        <v>2020</v>
      </c>
      <c r="Q35" s="425">
        <v>2021</v>
      </c>
      <c r="R35" s="427" t="str">
        <f>I5</f>
        <v>janeiro - setembro</v>
      </c>
      <c r="S35" s="428"/>
      <c r="U35" s="450" t="s">
        <v>85</v>
      </c>
      <c r="V35" s="451"/>
    </row>
    <row r="36" spans="1:22" ht="20.25" customHeight="1" thickBot="1" x14ac:dyDescent="0.3">
      <c r="A36" s="418"/>
      <c r="B36" s="453"/>
      <c r="C36" s="436"/>
      <c r="D36" s="435"/>
      <c r="E36" s="435"/>
      <c r="F36" s="439"/>
      <c r="G36" s="435"/>
      <c r="H36" s="445"/>
      <c r="I36" s="168">
        <v>2021</v>
      </c>
      <c r="J36" s="170">
        <v>2022</v>
      </c>
      <c r="L36" s="449"/>
      <c r="M36" s="435"/>
      <c r="N36" s="435"/>
      <c r="O36" s="439"/>
      <c r="P36" s="435"/>
      <c r="Q36" s="445"/>
      <c r="R36" s="168">
        <v>2021</v>
      </c>
      <c r="S36" s="170">
        <v>2022</v>
      </c>
      <c r="U36" s="132" t="s">
        <v>1</v>
      </c>
      <c r="V36" s="39" t="s">
        <v>40</v>
      </c>
    </row>
    <row r="37" spans="1:22" ht="19.5" customHeight="1" thickBot="1" x14ac:dyDescent="0.3">
      <c r="A37" s="5" t="s">
        <v>39</v>
      </c>
      <c r="B37" s="6"/>
      <c r="C37" s="13">
        <f>SUM(C38:C44)</f>
        <v>251533440</v>
      </c>
      <c r="D37" s="14">
        <f>SUM(D38:D44)</f>
        <v>288451381</v>
      </c>
      <c r="E37" s="14">
        <v>313935902</v>
      </c>
      <c r="F37" s="37">
        <v>351270523</v>
      </c>
      <c r="G37" s="37">
        <v>187039707</v>
      </c>
      <c r="H37" s="15">
        <v>187786804</v>
      </c>
      <c r="I37" s="13">
        <v>116160952</v>
      </c>
      <c r="J37" s="162">
        <v>251750696</v>
      </c>
      <c r="K37" s="1"/>
      <c r="L37" s="136">
        <f t="shared" ref="L37:S37" si="45">C37/C53</f>
        <v>0.4818555329437525</v>
      </c>
      <c r="M37" s="21">
        <f t="shared" si="45"/>
        <v>0.49928544278146808</v>
      </c>
      <c r="N37" s="21">
        <f t="shared" si="45"/>
        <v>0.50362223801591022</v>
      </c>
      <c r="O37" s="21">
        <f t="shared" si="45"/>
        <v>0.51390179005711611</v>
      </c>
      <c r="P37" s="21">
        <f t="shared" si="45"/>
        <v>0.3474977010661281</v>
      </c>
      <c r="Q37" s="22">
        <f t="shared" si="45"/>
        <v>0.32484852116546781</v>
      </c>
      <c r="R37" s="20">
        <f t="shared" si="45"/>
        <v>0.2954812806765994</v>
      </c>
      <c r="S37" s="236">
        <f t="shared" si="45"/>
        <v>0.47897508390107724</v>
      </c>
      <c r="T37" s="1"/>
      <c r="U37" s="65">
        <f>(J37-I37)/I37</f>
        <v>1.1672575135231329</v>
      </c>
      <c r="V37" s="102">
        <f>(S37-R37)*100</f>
        <v>18.349380322447782</v>
      </c>
    </row>
    <row r="38" spans="1:22" ht="19.5" customHeight="1" x14ac:dyDescent="0.25">
      <c r="A38" s="24"/>
      <c r="B38" s="145" t="s">
        <v>67</v>
      </c>
      <c r="C38" s="10">
        <v>17551103</v>
      </c>
      <c r="D38" s="11">
        <v>15849278</v>
      </c>
      <c r="E38" s="11">
        <v>14538908</v>
      </c>
      <c r="F38" s="36">
        <v>21296207</v>
      </c>
      <c r="G38" s="36">
        <v>11748828</v>
      </c>
      <c r="H38" s="12">
        <v>11634808</v>
      </c>
      <c r="I38" s="10">
        <v>6934635</v>
      </c>
      <c r="J38" s="163">
        <v>14189299</v>
      </c>
      <c r="L38" s="78">
        <f>C38/$C$37</f>
        <v>6.977642018492651E-2</v>
      </c>
      <c r="M38" s="18">
        <f>D38/$D$37</f>
        <v>5.4946098524659169E-2</v>
      </c>
      <c r="N38" s="18">
        <f>E38/$E$37</f>
        <v>4.6311708560176086E-2</v>
      </c>
      <c r="O38" s="18">
        <f>F38/$F$37</f>
        <v>6.0626228520746103E-2</v>
      </c>
      <c r="P38" s="18">
        <f>G38/$G$37</f>
        <v>6.2814619357802998E-2</v>
      </c>
      <c r="Q38" s="19">
        <f>H38/$H$37</f>
        <v>6.1957537761812058E-2</v>
      </c>
      <c r="R38" s="97">
        <f>I38/$I$37</f>
        <v>5.969850350400021E-2</v>
      </c>
      <c r="S38" s="79">
        <f>J38/$J$37</f>
        <v>5.6362501575765257E-2</v>
      </c>
      <c r="U38" s="147">
        <f t="shared" ref="U38:U54" si="46">(J38-I38)/I38</f>
        <v>1.0461493647466666</v>
      </c>
      <c r="V38" s="105">
        <f t="shared" ref="V38:V54" si="47">(S38-R38)*100</f>
        <v>-0.33360019282349523</v>
      </c>
    </row>
    <row r="39" spans="1:22" ht="19.5" customHeight="1" x14ac:dyDescent="0.25">
      <c r="A39" s="24"/>
      <c r="B39" s="145" t="s">
        <v>68</v>
      </c>
      <c r="C39" s="10">
        <v>0</v>
      </c>
      <c r="D39" s="11">
        <v>185230</v>
      </c>
      <c r="E39" s="11">
        <v>571795</v>
      </c>
      <c r="F39" s="36">
        <v>836837</v>
      </c>
      <c r="G39" s="36">
        <v>352125</v>
      </c>
      <c r="H39" s="12">
        <v>2152870</v>
      </c>
      <c r="I39" s="10">
        <v>1333086</v>
      </c>
      <c r="J39" s="163">
        <v>2406042</v>
      </c>
      <c r="L39" s="78">
        <f>C39/$C$37</f>
        <v>0</v>
      </c>
      <c r="M39" s="18">
        <f>D39/$D$37</f>
        <v>6.4215327851039131E-4</v>
      </c>
      <c r="N39" s="18">
        <f>E39/$E$37</f>
        <v>1.8213749888345042E-3</v>
      </c>
      <c r="O39" s="18">
        <f t="shared" ref="O39:O41" si="48">F39/$F$37</f>
        <v>2.3823148975127642E-3</v>
      </c>
      <c r="P39" s="18">
        <f t="shared" ref="P39:P41" si="49">G39/$G$37</f>
        <v>1.8826216403343703E-3</v>
      </c>
      <c r="Q39" s="19">
        <f t="shared" ref="Q39:Q41" si="50">H39/$H$37</f>
        <v>1.1464437085792248E-2</v>
      </c>
      <c r="R39" s="97">
        <f t="shared" ref="R39:R41" si="51">I39/$I$37</f>
        <v>1.1476197268080241E-2</v>
      </c>
      <c r="S39" s="79">
        <f t="shared" ref="S39:S41" si="52">J39/$J$37</f>
        <v>9.5572407076880538E-3</v>
      </c>
      <c r="U39" s="147">
        <f t="shared" si="46"/>
        <v>0.80486630269915072</v>
      </c>
      <c r="V39" s="105">
        <f t="shared" si="47"/>
        <v>-0.19189565603921871</v>
      </c>
    </row>
    <row r="40" spans="1:22" ht="19.5" customHeight="1" x14ac:dyDescent="0.25">
      <c r="A40" s="24"/>
      <c r="B40" s="145" t="s">
        <v>69</v>
      </c>
      <c r="C40" s="10">
        <v>232469288</v>
      </c>
      <c r="D40" s="11">
        <v>270523923</v>
      </c>
      <c r="E40" s="11">
        <v>296614887</v>
      </c>
      <c r="F40" s="36">
        <v>326779777</v>
      </c>
      <c r="G40" s="36">
        <v>172858811</v>
      </c>
      <c r="H40" s="12">
        <v>172527911</v>
      </c>
      <c r="I40" s="10">
        <v>106899837</v>
      </c>
      <c r="J40" s="163">
        <v>233564596</v>
      </c>
      <c r="L40" s="78">
        <f>C40/$C$37</f>
        <v>0.92420828021912316</v>
      </c>
      <c r="M40" s="18">
        <f>D40/$D$37</f>
        <v>0.93784929044940157</v>
      </c>
      <c r="N40" s="18">
        <f>E40/$E$37</f>
        <v>0.94482626902608924</v>
      </c>
      <c r="O40" s="18">
        <f t="shared" si="48"/>
        <v>0.930279529888137</v>
      </c>
      <c r="P40" s="18">
        <f t="shared" si="49"/>
        <v>0.924182430418371</v>
      </c>
      <c r="Q40" s="19">
        <f t="shared" si="50"/>
        <v>0.91874352896489997</v>
      </c>
      <c r="R40" s="97">
        <f t="shared" si="51"/>
        <v>0.920273423723318</v>
      </c>
      <c r="S40" s="79">
        <f t="shared" si="52"/>
        <v>0.92776147081635074</v>
      </c>
      <c r="U40" s="147">
        <f t="shared" si="46"/>
        <v>1.1848919750925344</v>
      </c>
      <c r="V40" s="105">
        <f t="shared" si="47"/>
        <v>0.74880470930327458</v>
      </c>
    </row>
    <row r="41" spans="1:22" ht="19.5" customHeight="1" x14ac:dyDescent="0.25">
      <c r="A41" s="24"/>
      <c r="B41" t="s">
        <v>70</v>
      </c>
      <c r="C41" s="10">
        <v>1513049</v>
      </c>
      <c r="D41" s="11">
        <v>1892950</v>
      </c>
      <c r="E41" s="11">
        <v>2210312</v>
      </c>
      <c r="F41" s="36">
        <v>2357702</v>
      </c>
      <c r="G41" s="36">
        <v>2079943</v>
      </c>
      <c r="H41" s="12">
        <v>1471215</v>
      </c>
      <c r="I41" s="10">
        <v>993394</v>
      </c>
      <c r="J41" s="163">
        <v>1590759</v>
      </c>
      <c r="L41" s="78">
        <f>C41/$C$37</f>
        <v>6.0152995959503438E-3</v>
      </c>
      <c r="M41" s="18">
        <f>D41/$D$37</f>
        <v>6.562457747428847E-3</v>
      </c>
      <c r="N41" s="18">
        <f>E41/$E$37</f>
        <v>7.0406474249001313E-3</v>
      </c>
      <c r="O41" s="18">
        <f t="shared" si="48"/>
        <v>6.7119266936041767E-3</v>
      </c>
      <c r="P41" s="18">
        <f t="shared" si="49"/>
        <v>1.1120328583491632E-2</v>
      </c>
      <c r="Q41" s="19">
        <f t="shared" si="50"/>
        <v>7.8344961874956872E-3</v>
      </c>
      <c r="R41" s="97">
        <f t="shared" si="51"/>
        <v>8.5518755046015815E-3</v>
      </c>
      <c r="S41" s="79">
        <f t="shared" si="52"/>
        <v>6.3187869001958986E-3</v>
      </c>
      <c r="U41" s="147">
        <f t="shared" si="46"/>
        <v>0.60133743509624582</v>
      </c>
      <c r="V41" s="105">
        <f t="shared" si="47"/>
        <v>-0.2233088604405683</v>
      </c>
    </row>
    <row r="42" spans="1:22" ht="19.5" customHeight="1" x14ac:dyDescent="0.25">
      <c r="A42" s="24"/>
      <c r="B42" t="s">
        <v>89</v>
      </c>
      <c r="C42" s="10"/>
      <c r="D42" s="11"/>
      <c r="E42" s="11"/>
      <c r="F42" s="36">
        <v>0</v>
      </c>
      <c r="G42" s="36">
        <v>0</v>
      </c>
      <c r="H42" s="12">
        <v>0</v>
      </c>
      <c r="I42" s="10">
        <v>0</v>
      </c>
      <c r="J42" s="163">
        <v>0</v>
      </c>
      <c r="L42" s="78">
        <f t="shared" ref="L42:L44" si="53">C42/$C$37</f>
        <v>0</v>
      </c>
      <c r="M42" s="18">
        <f t="shared" ref="M42:M44" si="54">D42/$D$37</f>
        <v>0</v>
      </c>
      <c r="N42" s="18">
        <f t="shared" ref="N42:N44" si="55">E42/$E$37</f>
        <v>0</v>
      </c>
      <c r="O42" s="18">
        <f t="shared" ref="O42:O44" si="56">F42/$F$37</f>
        <v>0</v>
      </c>
      <c r="P42" s="18">
        <f t="shared" ref="P42:P44" si="57">G42/$G$37</f>
        <v>0</v>
      </c>
      <c r="Q42" s="19">
        <f t="shared" ref="Q42:Q44" si="58">H42/$H$37</f>
        <v>0</v>
      </c>
      <c r="R42" s="97">
        <f t="shared" ref="R42:R44" si="59">I42/$I$37</f>
        <v>0</v>
      </c>
      <c r="S42" s="79">
        <f t="shared" ref="S42:S44" si="60">J42/$J$37</f>
        <v>0</v>
      </c>
      <c r="U42" s="147" t="e">
        <f t="shared" ref="U42:U44" si="61">(J42-I42)/I42</f>
        <v>#DIV/0!</v>
      </c>
      <c r="V42" s="105">
        <f t="shared" ref="V42:V44" si="62">(S42-R42)*100</f>
        <v>0</v>
      </c>
    </row>
    <row r="43" spans="1:22" ht="19.5" customHeight="1" x14ac:dyDescent="0.25">
      <c r="A43" s="24"/>
      <c r="B43" t="s">
        <v>90</v>
      </c>
      <c r="C43" s="10"/>
      <c r="D43" s="11"/>
      <c r="E43" s="11"/>
      <c r="F43" s="36">
        <v>0</v>
      </c>
      <c r="G43" s="36">
        <v>0</v>
      </c>
      <c r="H43" s="12">
        <v>0</v>
      </c>
      <c r="I43" s="10">
        <v>0</v>
      </c>
      <c r="J43" s="163">
        <v>0</v>
      </c>
      <c r="L43" s="78">
        <f t="shared" si="53"/>
        <v>0</v>
      </c>
      <c r="M43" s="18">
        <f t="shared" si="54"/>
        <v>0</v>
      </c>
      <c r="N43" s="18">
        <f t="shared" si="55"/>
        <v>0</v>
      </c>
      <c r="O43" s="18">
        <f t="shared" si="56"/>
        <v>0</v>
      </c>
      <c r="P43" s="18">
        <f t="shared" si="57"/>
        <v>0</v>
      </c>
      <c r="Q43" s="19">
        <f t="shared" si="58"/>
        <v>0</v>
      </c>
      <c r="R43" s="97">
        <f t="shared" si="59"/>
        <v>0</v>
      </c>
      <c r="S43" s="79">
        <f t="shared" si="60"/>
        <v>0</v>
      </c>
      <c r="U43" s="147" t="e">
        <f t="shared" si="61"/>
        <v>#DIV/0!</v>
      </c>
      <c r="V43" s="105">
        <f t="shared" si="62"/>
        <v>0</v>
      </c>
    </row>
    <row r="44" spans="1:22" ht="19.5" customHeight="1" thickBot="1" x14ac:dyDescent="0.3">
      <c r="A44" s="24"/>
      <c r="B44" t="s">
        <v>72</v>
      </c>
      <c r="C44" s="10">
        <v>0</v>
      </c>
      <c r="D44" s="11">
        <v>0</v>
      </c>
      <c r="E44" s="11">
        <v>0</v>
      </c>
      <c r="F44" s="36">
        <v>0</v>
      </c>
      <c r="G44" s="36"/>
      <c r="H44" s="12"/>
      <c r="I44" s="10"/>
      <c r="J44" s="163"/>
      <c r="L44" s="78">
        <f t="shared" si="53"/>
        <v>0</v>
      </c>
      <c r="M44" s="18">
        <f t="shared" si="54"/>
        <v>0</v>
      </c>
      <c r="N44" s="18">
        <f t="shared" si="55"/>
        <v>0</v>
      </c>
      <c r="O44" s="18">
        <f t="shared" si="56"/>
        <v>0</v>
      </c>
      <c r="P44" s="18">
        <f t="shared" si="57"/>
        <v>0</v>
      </c>
      <c r="Q44" s="19">
        <f t="shared" si="58"/>
        <v>0</v>
      </c>
      <c r="R44" s="97">
        <f t="shared" si="59"/>
        <v>0</v>
      </c>
      <c r="S44" s="79">
        <f t="shared" si="60"/>
        <v>0</v>
      </c>
      <c r="U44" s="147" t="e">
        <f t="shared" si="61"/>
        <v>#DIV/0!</v>
      </c>
      <c r="V44" s="105">
        <f t="shared" si="62"/>
        <v>0</v>
      </c>
    </row>
    <row r="45" spans="1:22" ht="19.5" customHeight="1" thickBot="1" x14ac:dyDescent="0.3">
      <c r="A45" s="5" t="s">
        <v>38</v>
      </c>
      <c r="B45" s="6"/>
      <c r="C45" s="13">
        <f>SUM(C46:C52)</f>
        <v>270476629</v>
      </c>
      <c r="D45" s="14">
        <f>SUM(D46:D52)</f>
        <v>289277021</v>
      </c>
      <c r="E45" s="14">
        <v>309420015</v>
      </c>
      <c r="F45" s="37">
        <v>332265767</v>
      </c>
      <c r="G45" s="37">
        <v>351207615</v>
      </c>
      <c r="H45" s="15">
        <v>390288181</v>
      </c>
      <c r="I45" s="13">
        <v>276963620</v>
      </c>
      <c r="J45" s="162">
        <v>273852210</v>
      </c>
      <c r="K45" s="1"/>
      <c r="L45" s="136">
        <f t="shared" ref="L45:S45" si="63">C45/C53</f>
        <v>0.5181444670562475</v>
      </c>
      <c r="M45" s="21">
        <f t="shared" si="63"/>
        <v>0.50071455721853186</v>
      </c>
      <c r="N45" s="21">
        <f t="shared" si="63"/>
        <v>0.49637776198408973</v>
      </c>
      <c r="O45" s="21">
        <f t="shared" si="63"/>
        <v>0.48609820994288394</v>
      </c>
      <c r="P45" s="21">
        <f t="shared" si="63"/>
        <v>0.6525022989338719</v>
      </c>
      <c r="Q45" s="22">
        <f t="shared" si="63"/>
        <v>0.67515147883453219</v>
      </c>
      <c r="R45" s="20">
        <f t="shared" si="63"/>
        <v>0.7045187193234006</v>
      </c>
      <c r="S45" s="236">
        <f t="shared" si="63"/>
        <v>0.52102491609892276</v>
      </c>
      <c r="T45" s="1"/>
      <c r="U45" s="65">
        <f t="shared" si="46"/>
        <v>-1.1234002501844828E-2</v>
      </c>
      <c r="V45" s="102">
        <f t="shared" si="47"/>
        <v>-18.349380322447782</v>
      </c>
    </row>
    <row r="46" spans="1:22" ht="19.5" customHeight="1" x14ac:dyDescent="0.25">
      <c r="A46" s="24"/>
      <c r="B46" t="s">
        <v>67</v>
      </c>
      <c r="C46" s="10">
        <v>17086626</v>
      </c>
      <c r="D46" s="11">
        <v>16108422</v>
      </c>
      <c r="E46" s="11">
        <v>16184808</v>
      </c>
      <c r="F46" s="36">
        <v>19120692</v>
      </c>
      <c r="G46" s="36">
        <v>20576507</v>
      </c>
      <c r="H46" s="12">
        <v>19683253</v>
      </c>
      <c r="I46" s="10">
        <v>15150730</v>
      </c>
      <c r="J46" s="163">
        <v>12975238</v>
      </c>
      <c r="L46" s="78">
        <f>C46/$C$45</f>
        <v>6.3172282437755467E-2</v>
      </c>
      <c r="M46" s="18">
        <f>D46/$D$45</f>
        <v>5.568510745967617E-2</v>
      </c>
      <c r="N46" s="18">
        <f>E46/$E$45</f>
        <v>5.2306920093711455E-2</v>
      </c>
      <c r="O46" s="18">
        <f>F46/$F$45</f>
        <v>5.7546379732823935E-2</v>
      </c>
      <c r="P46" s="18">
        <f>G46/$G$45</f>
        <v>5.8587872589266038E-2</v>
      </c>
      <c r="Q46" s="19">
        <f>H46/$H$45</f>
        <v>5.0432613535893879E-2</v>
      </c>
      <c r="R46" s="97">
        <f>I46/$I$45</f>
        <v>5.4702960627103302E-2</v>
      </c>
      <c r="S46" s="79">
        <f>J46/$J$45</f>
        <v>4.7380439252252153E-2</v>
      </c>
      <c r="U46" s="147">
        <f t="shared" si="46"/>
        <v>-0.14358991282928282</v>
      </c>
      <c r="V46" s="105">
        <f t="shared" si="47"/>
        <v>-0.73225213748511486</v>
      </c>
    </row>
    <row r="47" spans="1:22" ht="19.5" customHeight="1" x14ac:dyDescent="0.25">
      <c r="A47" s="24"/>
      <c r="B47" t="s">
        <v>68</v>
      </c>
      <c r="C47" s="10">
        <v>0</v>
      </c>
      <c r="D47" s="11">
        <v>0</v>
      </c>
      <c r="E47" s="11">
        <v>0</v>
      </c>
      <c r="F47" s="36">
        <v>0</v>
      </c>
      <c r="G47" s="36">
        <v>0</v>
      </c>
      <c r="H47" s="12">
        <v>0</v>
      </c>
      <c r="I47" s="10">
        <v>0</v>
      </c>
      <c r="J47" s="163">
        <v>0</v>
      </c>
      <c r="L47" s="78">
        <f>C47/$C$45</f>
        <v>0</v>
      </c>
      <c r="M47" s="18">
        <f>D47/$D$45</f>
        <v>0</v>
      </c>
      <c r="N47" s="18">
        <f>E47/$E$45</f>
        <v>0</v>
      </c>
      <c r="O47" s="18">
        <f t="shared" ref="O47:O49" si="64">F47/$F$45</f>
        <v>0</v>
      </c>
      <c r="P47" s="18">
        <f t="shared" ref="P47:P49" si="65">G47/$G$45</f>
        <v>0</v>
      </c>
      <c r="Q47" s="19">
        <f t="shared" ref="Q47:Q49" si="66">H47/$H$45</f>
        <v>0</v>
      </c>
      <c r="R47" s="97">
        <f t="shared" ref="R47:R49" si="67">I47/$I$45</f>
        <v>0</v>
      </c>
      <c r="S47" s="79">
        <f t="shared" ref="S47:S49" si="68">J47/$J$45</f>
        <v>0</v>
      </c>
      <c r="U47" s="147" t="e">
        <f t="shared" ref="U47:U52" si="69">(J47-I47)/I47</f>
        <v>#DIV/0!</v>
      </c>
      <c r="V47" s="105">
        <f t="shared" ref="V47:V52" si="70">(S47-R47)*100</f>
        <v>0</v>
      </c>
    </row>
    <row r="48" spans="1:22" ht="19.5" customHeight="1" x14ac:dyDescent="0.25">
      <c r="A48" s="24"/>
      <c r="B48" t="s">
        <v>69</v>
      </c>
      <c r="C48" s="10">
        <v>253050257</v>
      </c>
      <c r="D48" s="11">
        <v>272771335</v>
      </c>
      <c r="E48" s="11">
        <v>292878441</v>
      </c>
      <c r="F48" s="36">
        <v>312581989</v>
      </c>
      <c r="G48" s="36">
        <v>330014523</v>
      </c>
      <c r="H48" s="12">
        <v>370001999</v>
      </c>
      <c r="I48" s="10">
        <v>261370142</v>
      </c>
      <c r="J48" s="163">
        <v>260396554</v>
      </c>
      <c r="L48" s="78">
        <f>C48/$C$45</f>
        <v>0.93557161642975073</v>
      </c>
      <c r="M48" s="18">
        <f>D48/$D$45</f>
        <v>0.9429415929998809</v>
      </c>
      <c r="N48" s="18">
        <f>E48/$E$45</f>
        <v>0.94654006464320029</v>
      </c>
      <c r="O48" s="18">
        <f t="shared" si="64"/>
        <v>0.94075893469940286</v>
      </c>
      <c r="P48" s="18">
        <f t="shared" si="65"/>
        <v>0.9396565134272501</v>
      </c>
      <c r="Q48" s="19">
        <f t="shared" si="66"/>
        <v>0.94802255618393938</v>
      </c>
      <c r="R48" s="97">
        <f t="shared" si="67"/>
        <v>0.94369846119140122</v>
      </c>
      <c r="S48" s="79">
        <f t="shared" si="68"/>
        <v>0.95086526415105432</v>
      </c>
      <c r="U48" s="147">
        <f t="shared" si="69"/>
        <v>-3.7249396298678983E-3</v>
      </c>
      <c r="V48" s="105">
        <f t="shared" si="70"/>
        <v>0.71668029596531069</v>
      </c>
    </row>
    <row r="49" spans="1:22" ht="19.5" customHeight="1" x14ac:dyDescent="0.25">
      <c r="A49" s="24"/>
      <c r="B49" t="s">
        <v>70</v>
      </c>
      <c r="C49" s="10">
        <v>339746</v>
      </c>
      <c r="D49" s="11">
        <v>396848</v>
      </c>
      <c r="E49" s="11">
        <v>356312</v>
      </c>
      <c r="F49" s="36">
        <v>562831</v>
      </c>
      <c r="G49" s="36">
        <v>616585</v>
      </c>
      <c r="H49" s="12">
        <v>534002</v>
      </c>
      <c r="I49" s="10">
        <v>417889</v>
      </c>
      <c r="J49" s="163">
        <v>320555</v>
      </c>
      <c r="L49" s="78">
        <f>C49/$C$45</f>
        <v>1.2561011324937802E-3</v>
      </c>
      <c r="M49" s="18">
        <f>D49/$D$45</f>
        <v>1.3718614725363892E-3</v>
      </c>
      <c r="N49" s="18">
        <f>E49/$E$45</f>
        <v>1.1515480018317497E-3</v>
      </c>
      <c r="O49" s="18">
        <f t="shared" si="64"/>
        <v>1.693918109836455E-3</v>
      </c>
      <c r="P49" s="18">
        <f t="shared" si="65"/>
        <v>1.7556139834838148E-3</v>
      </c>
      <c r="Q49" s="19">
        <f t="shared" si="66"/>
        <v>1.3682248809886457E-3</v>
      </c>
      <c r="R49" s="97">
        <f t="shared" si="67"/>
        <v>1.5088227110838601E-3</v>
      </c>
      <c r="S49" s="79">
        <f t="shared" si="68"/>
        <v>1.1705401245438187E-3</v>
      </c>
      <c r="U49" s="147">
        <f t="shared" si="69"/>
        <v>-0.23291831084331008</v>
      </c>
      <c r="V49" s="105">
        <f t="shared" si="70"/>
        <v>-3.3828258654004142E-2</v>
      </c>
    </row>
    <row r="50" spans="1:22" ht="19.5" customHeight="1" x14ac:dyDescent="0.25">
      <c r="A50" s="24"/>
      <c r="B50" t="s">
        <v>89</v>
      </c>
      <c r="C50" s="10"/>
      <c r="D50" s="11"/>
      <c r="E50" s="11"/>
      <c r="F50" s="36">
        <v>0</v>
      </c>
      <c r="G50" s="36">
        <v>0</v>
      </c>
      <c r="H50" s="12">
        <v>30128</v>
      </c>
      <c r="I50" s="10">
        <v>14704</v>
      </c>
      <c r="J50" s="163">
        <v>79313</v>
      </c>
      <c r="L50" s="78">
        <f t="shared" ref="L50:L52" si="71">C50/$C$45</f>
        <v>0</v>
      </c>
      <c r="M50" s="18">
        <f t="shared" ref="M50:M52" si="72">D50/$D$45</f>
        <v>0</v>
      </c>
      <c r="N50" s="18">
        <f t="shared" ref="N50:N52" si="73">E50/$E$45</f>
        <v>0</v>
      </c>
      <c r="O50" s="18">
        <f t="shared" ref="O50:O52" si="74">F50/$F$45</f>
        <v>0</v>
      </c>
      <c r="P50" s="18">
        <f t="shared" ref="P50:P52" si="75">G50/$G$45</f>
        <v>0</v>
      </c>
      <c r="Q50" s="19">
        <f t="shared" ref="Q50:Q52" si="76">H50/$H$45</f>
        <v>7.719424124708506E-5</v>
      </c>
      <c r="R50" s="97">
        <f t="shared" ref="R50:R52" si="77">I50/$I$45</f>
        <v>5.3090005106085776E-5</v>
      </c>
      <c r="S50" s="79">
        <f t="shared" ref="S50:S52" si="78">J50/$J$45</f>
        <v>2.8961971860661634E-4</v>
      </c>
      <c r="U50" s="147">
        <f t="shared" si="69"/>
        <v>4.3939744287268772</v>
      </c>
      <c r="V50" s="105">
        <f t="shared" si="70"/>
        <v>2.3652971350053058E-2</v>
      </c>
    </row>
    <row r="51" spans="1:22" ht="19.5" customHeight="1" x14ac:dyDescent="0.25">
      <c r="A51" s="24"/>
      <c r="B51" t="s">
        <v>90</v>
      </c>
      <c r="C51" s="10"/>
      <c r="D51" s="11"/>
      <c r="E51" s="11"/>
      <c r="F51" s="36">
        <v>0</v>
      </c>
      <c r="G51" s="36">
        <v>0</v>
      </c>
      <c r="H51" s="12">
        <v>38799</v>
      </c>
      <c r="I51" s="10">
        <v>10155</v>
      </c>
      <c r="J51" s="163">
        <v>80550</v>
      </c>
      <c r="L51" s="78">
        <f t="shared" si="71"/>
        <v>0</v>
      </c>
      <c r="M51" s="18">
        <f t="shared" si="72"/>
        <v>0</v>
      </c>
      <c r="N51" s="18">
        <f t="shared" si="73"/>
        <v>0</v>
      </c>
      <c r="O51" s="18">
        <f t="shared" si="74"/>
        <v>0</v>
      </c>
      <c r="P51" s="18">
        <f t="shared" si="75"/>
        <v>0</v>
      </c>
      <c r="Q51" s="19">
        <f t="shared" si="76"/>
        <v>9.9411157931016112E-5</v>
      </c>
      <c r="R51" s="97">
        <f t="shared" si="77"/>
        <v>3.6665465305515576E-5</v>
      </c>
      <c r="S51" s="79">
        <f t="shared" si="78"/>
        <v>2.9413675354308808E-4</v>
      </c>
      <c r="U51" s="147">
        <f t="shared" si="69"/>
        <v>6.9320531757754802</v>
      </c>
      <c r="V51" s="105">
        <f t="shared" si="70"/>
        <v>2.5747128823757248E-2</v>
      </c>
    </row>
    <row r="52" spans="1:22" ht="19.5" customHeight="1" thickBot="1" x14ac:dyDescent="0.3">
      <c r="A52" s="24"/>
      <c r="B52" t="s">
        <v>72</v>
      </c>
      <c r="C52" s="10">
        <v>0</v>
      </c>
      <c r="D52" s="11">
        <v>416</v>
      </c>
      <c r="E52" s="11">
        <v>454</v>
      </c>
      <c r="F52" s="36">
        <v>255</v>
      </c>
      <c r="G52" s="36"/>
      <c r="H52" s="12"/>
      <c r="I52" s="10"/>
      <c r="J52" s="163"/>
      <c r="L52" s="78">
        <f t="shared" si="71"/>
        <v>0</v>
      </c>
      <c r="M52" s="18">
        <f t="shared" si="72"/>
        <v>1.4380679065413909E-6</v>
      </c>
      <c r="N52" s="18">
        <f t="shared" si="73"/>
        <v>1.4672612565156783E-6</v>
      </c>
      <c r="O52" s="18">
        <f t="shared" si="74"/>
        <v>7.6745793676662458E-7</v>
      </c>
      <c r="P52" s="18">
        <f t="shared" si="75"/>
        <v>0</v>
      </c>
      <c r="Q52" s="19">
        <f t="shared" si="76"/>
        <v>0</v>
      </c>
      <c r="R52" s="97">
        <f t="shared" si="77"/>
        <v>0</v>
      </c>
      <c r="S52" s="79">
        <f t="shared" si="78"/>
        <v>0</v>
      </c>
      <c r="U52" s="147" t="e">
        <f t="shared" si="69"/>
        <v>#DIV/0!</v>
      </c>
      <c r="V52" s="105">
        <f t="shared" si="70"/>
        <v>0</v>
      </c>
    </row>
    <row r="53" spans="1:22" ht="19.5" customHeight="1" thickBot="1" x14ac:dyDescent="0.3">
      <c r="A53" s="75" t="s">
        <v>23</v>
      </c>
      <c r="B53" s="101"/>
      <c r="C53" s="144">
        <f>C37+C45</f>
        <v>522010069</v>
      </c>
      <c r="D53" s="85">
        <f>D37+D45</f>
        <v>577728402</v>
      </c>
      <c r="E53" s="85">
        <f>E37+E45</f>
        <v>623355917</v>
      </c>
      <c r="F53" s="85">
        <f>F37+F45</f>
        <v>683536290</v>
      </c>
      <c r="G53" s="85">
        <f t="shared" ref="G53:H53" si="79">G37+G45</f>
        <v>538247322</v>
      </c>
      <c r="H53" s="169">
        <f t="shared" si="79"/>
        <v>578074985</v>
      </c>
      <c r="I53" s="192">
        <f>I37+I45</f>
        <v>393124572</v>
      </c>
      <c r="J53" s="146">
        <f>J37+J45</f>
        <v>525602906</v>
      </c>
      <c r="L53" s="148">
        <f t="shared" ref="L53:S53" si="80">L37+L45</f>
        <v>1</v>
      </c>
      <c r="M53" s="151">
        <f t="shared" si="80"/>
        <v>1</v>
      </c>
      <c r="N53" s="151">
        <f t="shared" si="80"/>
        <v>1</v>
      </c>
      <c r="O53" s="151">
        <f t="shared" si="80"/>
        <v>1</v>
      </c>
      <c r="P53" s="151">
        <f t="shared" ref="P53" si="81">P37+P45</f>
        <v>1</v>
      </c>
      <c r="Q53" s="152">
        <f t="shared" si="80"/>
        <v>1</v>
      </c>
      <c r="R53" s="247">
        <f t="shared" si="80"/>
        <v>1</v>
      </c>
      <c r="S53" s="179">
        <f t="shared" si="80"/>
        <v>1</v>
      </c>
      <c r="U53" s="240">
        <f t="shared" si="46"/>
        <v>0.33698817991972274</v>
      </c>
      <c r="V53" s="157">
        <f t="shared" si="47"/>
        <v>0</v>
      </c>
    </row>
    <row r="54" spans="1:22" ht="19.5" customHeight="1" x14ac:dyDescent="0.25">
      <c r="A54" s="24"/>
      <c r="B54" t="s">
        <v>67</v>
      </c>
      <c r="C54" s="10">
        <f>C38+C46</f>
        <v>34637729</v>
      </c>
      <c r="D54" s="11">
        <f>D38+D46</f>
        <v>31957700</v>
      </c>
      <c r="E54" s="11">
        <f>E38+E46</f>
        <v>30723716</v>
      </c>
      <c r="F54" s="11">
        <f t="shared" ref="F54:G54" si="82">F38+F46</f>
        <v>40416899</v>
      </c>
      <c r="G54" s="11">
        <f t="shared" si="82"/>
        <v>32325335</v>
      </c>
      <c r="H54" s="12">
        <f>H38+H46</f>
        <v>31318061</v>
      </c>
      <c r="I54" s="10">
        <f t="shared" ref="I54:J54" si="83">I38+I46</f>
        <v>22085365</v>
      </c>
      <c r="J54" s="163">
        <f t="shared" si="83"/>
        <v>27164537</v>
      </c>
      <c r="K54" s="2"/>
      <c r="L54" s="78">
        <f>C54/$C$53</f>
        <v>6.6354522751552514E-2</v>
      </c>
      <c r="M54" s="18">
        <f>D54/$D$53</f>
        <v>5.5316131056336745E-2</v>
      </c>
      <c r="N54" s="18">
        <f>E54/$E$53</f>
        <v>4.9287598243813575E-2</v>
      </c>
      <c r="O54" s="18">
        <f>F54/$F$53</f>
        <v>5.9129119538042375E-2</v>
      </c>
      <c r="P54" s="18">
        <f>G54/$G$53</f>
        <v>6.0056657374321316E-2</v>
      </c>
      <c r="Q54" s="19">
        <f>H54/$H$53</f>
        <v>5.4176468127227477E-2</v>
      </c>
      <c r="R54" s="97">
        <f>I54/$I$53</f>
        <v>5.6179050034043665E-2</v>
      </c>
      <c r="S54" s="79">
        <f>J54/$J$53</f>
        <v>5.1682623307261547E-2</v>
      </c>
      <c r="U54" s="108">
        <f t="shared" si="46"/>
        <v>0.22997908343375806</v>
      </c>
      <c r="V54" s="109">
        <f t="shared" si="47"/>
        <v>-0.44964267267821184</v>
      </c>
    </row>
    <row r="55" spans="1:22" ht="19.5" customHeight="1" x14ac:dyDescent="0.25">
      <c r="A55" s="24"/>
      <c r="B55" t="s">
        <v>68</v>
      </c>
      <c r="C55" s="10">
        <f t="shared" ref="C55:E55" si="84">C39+C47</f>
        <v>0</v>
      </c>
      <c r="D55" s="11">
        <f t="shared" si="84"/>
        <v>185230</v>
      </c>
      <c r="E55" s="11">
        <f t="shared" si="84"/>
        <v>571795</v>
      </c>
      <c r="F55" s="11">
        <f t="shared" ref="F55:G55" si="85">F39+F47</f>
        <v>836837</v>
      </c>
      <c r="G55" s="11">
        <f t="shared" si="85"/>
        <v>352125</v>
      </c>
      <c r="H55" s="12">
        <f t="shared" ref="H55:J60" si="86">H39+H47</f>
        <v>2152870</v>
      </c>
      <c r="I55" s="10">
        <f t="shared" si="86"/>
        <v>1333086</v>
      </c>
      <c r="J55" s="163">
        <f t="shared" si="86"/>
        <v>2406042</v>
      </c>
      <c r="K55" s="2"/>
      <c r="L55" s="78">
        <f t="shared" ref="L55:L60" si="87">C55/$C$53</f>
        <v>0</v>
      </c>
      <c r="M55" s="18">
        <f t="shared" ref="M55:M60" si="88">D55/$D$53</f>
        <v>3.2061778399463211E-4</v>
      </c>
      <c r="N55" s="18">
        <f t="shared" ref="N55:N60" si="89">E55/$E$53</f>
        <v>9.172849481430365E-4</v>
      </c>
      <c r="O55" s="18">
        <f t="shared" ref="O55:O60" si="90">F55/$F$53</f>
        <v>1.2242758903115445E-3</v>
      </c>
      <c r="P55" s="18">
        <f t="shared" ref="P55:P60" si="91">G55/$G$53</f>
        <v>6.5420669199353675E-4</v>
      </c>
      <c r="Q55" s="19">
        <f t="shared" ref="Q55:Q60" si="92">H55/$H$53</f>
        <v>3.7242054333141575E-3</v>
      </c>
      <c r="R55" s="97">
        <f t="shared" ref="R55:R60" si="93">I55/$I$53</f>
        <v>3.3910014660696406E-3</v>
      </c>
      <c r="S55" s="79">
        <f t="shared" ref="S55:S60" si="94">J55/$J$53</f>
        <v>4.577680169827676E-3</v>
      </c>
      <c r="U55" s="147">
        <f t="shared" ref="U55:U57" si="95">(J55-I55)/I55</f>
        <v>0.80486630269915072</v>
      </c>
      <c r="V55" s="105">
        <f t="shared" ref="V55:V57" si="96">(S55-R55)*100</f>
        <v>0.11866787037580354</v>
      </c>
    </row>
    <row r="56" spans="1:22" ht="19.5" customHeight="1" x14ac:dyDescent="0.25">
      <c r="A56" s="24"/>
      <c r="B56" t="s">
        <v>69</v>
      </c>
      <c r="C56" s="10">
        <f t="shared" ref="C56:E56" si="97">C40+C48</f>
        <v>485519545</v>
      </c>
      <c r="D56" s="11">
        <f t="shared" si="97"/>
        <v>543295258</v>
      </c>
      <c r="E56" s="11">
        <f t="shared" si="97"/>
        <v>589493328</v>
      </c>
      <c r="F56" s="11">
        <f t="shared" ref="F56:G56" si="98">F40+F48</f>
        <v>639361766</v>
      </c>
      <c r="G56" s="11">
        <f t="shared" si="98"/>
        <v>502873334</v>
      </c>
      <c r="H56" s="12">
        <f t="shared" si="86"/>
        <v>542529910</v>
      </c>
      <c r="I56" s="10">
        <f t="shared" si="86"/>
        <v>368269979</v>
      </c>
      <c r="J56" s="163">
        <f t="shared" si="86"/>
        <v>493961150</v>
      </c>
      <c r="K56" s="2"/>
      <c r="L56" s="78">
        <f t="shared" si="87"/>
        <v>0.93009613000395974</v>
      </c>
      <c r="M56" s="18">
        <f t="shared" si="88"/>
        <v>0.94039908046618759</v>
      </c>
      <c r="N56" s="18">
        <f t="shared" si="89"/>
        <v>0.94567695905900895</v>
      </c>
      <c r="O56" s="18">
        <f t="shared" si="90"/>
        <v>0.93537354980816012</v>
      </c>
      <c r="P56" s="18">
        <f t="shared" si="91"/>
        <v>0.93427930515555824</v>
      </c>
      <c r="Q56" s="19">
        <f t="shared" si="92"/>
        <v>0.93851130749067091</v>
      </c>
      <c r="R56" s="97">
        <f t="shared" si="93"/>
        <v>0.93677680112043471</v>
      </c>
      <c r="S56" s="79">
        <f t="shared" si="94"/>
        <v>0.93979912280013156</v>
      </c>
      <c r="U56" s="147">
        <f t="shared" si="95"/>
        <v>0.34130170300957385</v>
      </c>
      <c r="V56" s="105">
        <f t="shared" si="96"/>
        <v>0.30223216796968488</v>
      </c>
    </row>
    <row r="57" spans="1:22" ht="19.5" customHeight="1" x14ac:dyDescent="0.25">
      <c r="A57" s="24"/>
      <c r="B57" t="s">
        <v>70</v>
      </c>
      <c r="C57" s="10">
        <f t="shared" ref="C57:E57" si="99">C41+C49</f>
        <v>1852795</v>
      </c>
      <c r="D57" s="11">
        <f t="shared" si="99"/>
        <v>2289798</v>
      </c>
      <c r="E57" s="11">
        <f t="shared" si="99"/>
        <v>2566624</v>
      </c>
      <c r="F57" s="11">
        <f t="shared" ref="F57:G57" si="100">F41+F49</f>
        <v>2920533</v>
      </c>
      <c r="G57" s="11">
        <f t="shared" si="100"/>
        <v>2696528</v>
      </c>
      <c r="H57" s="12">
        <f t="shared" si="86"/>
        <v>2005217</v>
      </c>
      <c r="I57" s="10">
        <f t="shared" si="86"/>
        <v>1411283</v>
      </c>
      <c r="J57" s="163">
        <f t="shared" si="86"/>
        <v>1911314</v>
      </c>
      <c r="K57" s="2"/>
      <c r="L57" s="78">
        <f t="shared" si="87"/>
        <v>3.5493472444877304E-3</v>
      </c>
      <c r="M57" s="18">
        <f t="shared" si="88"/>
        <v>3.9634506319459091E-3</v>
      </c>
      <c r="N57" s="18">
        <f t="shared" si="89"/>
        <v>4.1174294331756539E-3</v>
      </c>
      <c r="O57" s="18">
        <f t="shared" si="90"/>
        <v>4.2726817035566612E-3</v>
      </c>
      <c r="P57" s="18">
        <f t="shared" si="91"/>
        <v>5.0098307781269369E-3</v>
      </c>
      <c r="Q57" s="19">
        <f t="shared" si="92"/>
        <v>3.468783552362156E-3</v>
      </c>
      <c r="R57" s="97">
        <f t="shared" si="93"/>
        <v>3.5899129703853769E-3</v>
      </c>
      <c r="S57" s="79">
        <f t="shared" si="94"/>
        <v>3.6364220558552239E-3</v>
      </c>
      <c r="U57" s="147">
        <f t="shared" si="95"/>
        <v>0.35430951836024382</v>
      </c>
      <c r="V57" s="105">
        <f t="shared" si="96"/>
        <v>4.6509085469847045E-3</v>
      </c>
    </row>
    <row r="58" spans="1:22" ht="19.5" customHeight="1" x14ac:dyDescent="0.25">
      <c r="A58" s="24"/>
      <c r="B58" t="s">
        <v>89</v>
      </c>
      <c r="C58" s="10">
        <f t="shared" ref="C58:E58" si="101">C42+C50</f>
        <v>0</v>
      </c>
      <c r="D58" s="11">
        <f t="shared" si="101"/>
        <v>0</v>
      </c>
      <c r="E58" s="11">
        <f t="shared" si="101"/>
        <v>0</v>
      </c>
      <c r="F58" s="11">
        <f t="shared" ref="F58:G58" si="102">F42+F50</f>
        <v>0</v>
      </c>
      <c r="G58" s="11">
        <f t="shared" si="102"/>
        <v>0</v>
      </c>
      <c r="H58" s="12">
        <f t="shared" si="86"/>
        <v>30128</v>
      </c>
      <c r="I58" s="10">
        <f t="shared" si="86"/>
        <v>14704</v>
      </c>
      <c r="J58" s="163">
        <f t="shared" si="86"/>
        <v>79313</v>
      </c>
      <c r="K58" s="2"/>
      <c r="L58" s="78">
        <f t="shared" si="87"/>
        <v>0</v>
      </c>
      <c r="M58" s="18">
        <f t="shared" si="88"/>
        <v>0</v>
      </c>
      <c r="N58" s="18">
        <f t="shared" si="89"/>
        <v>0</v>
      </c>
      <c r="O58" s="18">
        <f t="shared" si="90"/>
        <v>0</v>
      </c>
      <c r="P58" s="18">
        <f t="shared" si="91"/>
        <v>0</v>
      </c>
      <c r="Q58" s="19">
        <f t="shared" si="92"/>
        <v>5.2117806135479119E-5</v>
      </c>
      <c r="R58" s="97">
        <f t="shared" si="93"/>
        <v>3.7402902406212349E-5</v>
      </c>
      <c r="S58" s="79">
        <f t="shared" si="94"/>
        <v>1.5089908958760591E-4</v>
      </c>
      <c r="U58" s="147">
        <f t="shared" ref="U58:U60" si="103">(J58-I58)/I58</f>
        <v>4.3939744287268772</v>
      </c>
      <c r="V58" s="105">
        <f t="shared" ref="V58:V60" si="104">(S58-R58)*100</f>
        <v>1.1349618718139356E-2</v>
      </c>
    </row>
    <row r="59" spans="1:22" ht="19.5" customHeight="1" x14ac:dyDescent="0.25">
      <c r="A59" s="24"/>
      <c r="B59" t="s">
        <v>90</v>
      </c>
      <c r="C59" s="10">
        <f t="shared" ref="C59:E59" si="105">C43+C51</f>
        <v>0</v>
      </c>
      <c r="D59" s="11">
        <f t="shared" si="105"/>
        <v>0</v>
      </c>
      <c r="E59" s="11">
        <f t="shared" si="105"/>
        <v>0</v>
      </c>
      <c r="F59" s="11">
        <f t="shared" ref="F59:G59" si="106">F43+F51</f>
        <v>0</v>
      </c>
      <c r="G59" s="11">
        <f t="shared" si="106"/>
        <v>0</v>
      </c>
      <c r="H59" s="12">
        <f t="shared" si="86"/>
        <v>38799</v>
      </c>
      <c r="I59" s="10">
        <f t="shared" si="86"/>
        <v>10155</v>
      </c>
      <c r="J59" s="163">
        <f t="shared" si="86"/>
        <v>80550</v>
      </c>
      <c r="K59" s="2"/>
      <c r="L59" s="78">
        <f t="shared" si="87"/>
        <v>0</v>
      </c>
      <c r="M59" s="18">
        <f t="shared" si="88"/>
        <v>0</v>
      </c>
      <c r="N59" s="18">
        <f t="shared" si="89"/>
        <v>0</v>
      </c>
      <c r="O59" s="18">
        <f t="shared" si="90"/>
        <v>0</v>
      </c>
      <c r="P59" s="18">
        <f t="shared" si="91"/>
        <v>0</v>
      </c>
      <c r="Q59" s="19">
        <f t="shared" si="92"/>
        <v>6.7117590289778755E-5</v>
      </c>
      <c r="R59" s="97">
        <f t="shared" si="93"/>
        <v>2.5831506660438411E-5</v>
      </c>
      <c r="S59" s="79">
        <f t="shared" si="94"/>
        <v>1.5325257733639699E-4</v>
      </c>
      <c r="U59" s="147">
        <f t="shared" si="103"/>
        <v>6.9320531757754802</v>
      </c>
      <c r="V59" s="105">
        <f t="shared" si="104"/>
        <v>1.2742107067595859E-2</v>
      </c>
    </row>
    <row r="60" spans="1:22" ht="19.5" customHeight="1" thickBot="1" x14ac:dyDescent="0.3">
      <c r="A60" s="32"/>
      <c r="B60" s="25" t="s">
        <v>72</v>
      </c>
      <c r="C60" s="33">
        <f t="shared" ref="C60:E60" si="107">C44+C52</f>
        <v>0</v>
      </c>
      <c r="D60" s="34">
        <f t="shared" si="107"/>
        <v>416</v>
      </c>
      <c r="E60" s="34">
        <f t="shared" si="107"/>
        <v>454</v>
      </c>
      <c r="F60" s="34">
        <f t="shared" ref="F60:G60" si="108">F44+F52</f>
        <v>255</v>
      </c>
      <c r="G60" s="34">
        <f t="shared" si="108"/>
        <v>0</v>
      </c>
      <c r="H60" s="44">
        <f t="shared" si="86"/>
        <v>0</v>
      </c>
      <c r="I60" s="33">
        <f t="shared" si="86"/>
        <v>0</v>
      </c>
      <c r="J60" s="164">
        <f t="shared" si="86"/>
        <v>0</v>
      </c>
      <c r="K60" s="2"/>
      <c r="L60" s="149">
        <f t="shared" si="87"/>
        <v>0</v>
      </c>
      <c r="M60" s="81">
        <f t="shared" si="88"/>
        <v>7.2006153507405367E-7</v>
      </c>
      <c r="N60" s="81">
        <f t="shared" si="89"/>
        <v>7.2831585875521575E-7</v>
      </c>
      <c r="O60" s="81">
        <f t="shared" si="90"/>
        <v>3.7305992926871521E-7</v>
      </c>
      <c r="P60" s="81">
        <f t="shared" si="91"/>
        <v>0</v>
      </c>
      <c r="Q60" s="95">
        <f t="shared" si="92"/>
        <v>0</v>
      </c>
      <c r="R60" s="237">
        <f t="shared" si="93"/>
        <v>0</v>
      </c>
      <c r="S60" s="238">
        <f t="shared" si="94"/>
        <v>0</v>
      </c>
      <c r="U60" s="110" t="e">
        <f t="shared" si="103"/>
        <v>#DIV/0!</v>
      </c>
      <c r="V60" s="107">
        <f t="shared" si="104"/>
        <v>0</v>
      </c>
    </row>
    <row r="61" spans="1:22" ht="19.5" customHeight="1" x14ac:dyDescent="0.25"/>
    <row r="62" spans="1:22" ht="19.5" customHeight="1" x14ac:dyDescent="0.25"/>
    <row r="63" spans="1:22" x14ac:dyDescent="0.25">
      <c r="A63" s="1" t="s">
        <v>29</v>
      </c>
      <c r="L63" s="1" t="str">
        <f>U3</f>
        <v>VARIAÇÃO (JAN-SET)</v>
      </c>
    </row>
    <row r="64" spans="1:22" ht="15.75" thickBot="1" x14ac:dyDescent="0.3"/>
    <row r="65" spans="1:12" ht="24" customHeight="1" x14ac:dyDescent="0.25">
      <c r="A65" s="417" t="s">
        <v>81</v>
      </c>
      <c r="B65" s="452"/>
      <c r="C65" s="419">
        <v>2016</v>
      </c>
      <c r="D65" s="421">
        <v>2017</v>
      </c>
      <c r="E65" s="421">
        <v>2018</v>
      </c>
      <c r="F65" s="431">
        <v>2019</v>
      </c>
      <c r="G65" s="421">
        <v>2020</v>
      </c>
      <c r="H65" s="425">
        <v>2021</v>
      </c>
      <c r="I65" s="427" t="str">
        <f>I5</f>
        <v>janeiro - setembro</v>
      </c>
      <c r="J65" s="428"/>
      <c r="L65" s="423" t="s">
        <v>87</v>
      </c>
    </row>
    <row r="66" spans="1:12" ht="20.25" customHeight="1" thickBot="1" x14ac:dyDescent="0.3">
      <c r="A66" s="418"/>
      <c r="B66" s="453"/>
      <c r="C66" s="436"/>
      <c r="D66" s="435"/>
      <c r="E66" s="435"/>
      <c r="F66" s="439"/>
      <c r="G66" s="435"/>
      <c r="H66" s="445"/>
      <c r="I66" s="168">
        <v>2021</v>
      </c>
      <c r="J66" s="170">
        <v>2022</v>
      </c>
      <c r="L66" s="424"/>
    </row>
    <row r="67" spans="1:12" ht="20.100000000000001" customHeight="1" thickBot="1" x14ac:dyDescent="0.3">
      <c r="A67" s="5" t="s">
        <v>39</v>
      </c>
      <c r="B67" s="6"/>
      <c r="C67" s="114">
        <f>C37/C7</f>
        <v>9.8494977541431705</v>
      </c>
      <c r="D67" s="135">
        <f>D37/D7</f>
        <v>10.411404658338641</v>
      </c>
      <c r="E67" s="135">
        <f>E37/E7</f>
        <v>10.813566770358026</v>
      </c>
      <c r="F67" s="135">
        <f t="shared" ref="F67:H67" si="109">F37/F7</f>
        <v>10.404073354368721</v>
      </c>
      <c r="G67" s="135">
        <f t="shared" si="109"/>
        <v>10.469578868030986</v>
      </c>
      <c r="H67" s="135">
        <f t="shared" si="109"/>
        <v>10.661845296541062</v>
      </c>
      <c r="I67" s="114">
        <f t="shared" ref="I67:J67" si="110">I37/I7</f>
        <v>10.588927897156974</v>
      </c>
      <c r="J67" s="248">
        <f t="shared" si="110"/>
        <v>11.346303643642951</v>
      </c>
      <c r="L67" s="23">
        <f>(J67-I67)/I67</f>
        <v>7.152525296629178E-2</v>
      </c>
    </row>
    <row r="68" spans="1:12" ht="20.100000000000001" customHeight="1" x14ac:dyDescent="0.25">
      <c r="A68" s="24"/>
      <c r="B68" s="145" t="s">
        <v>67</v>
      </c>
      <c r="C68" s="332">
        <f t="shared" ref="C68:J68" si="111">C38/C8</f>
        <v>3.6930183614591785</v>
      </c>
      <c r="D68" s="333">
        <f t="shared" si="111"/>
        <v>3.846178374708126</v>
      </c>
      <c r="E68" s="333">
        <f t="shared" si="111"/>
        <v>3.5479555383865642</v>
      </c>
      <c r="F68" s="333">
        <f t="shared" si="111"/>
        <v>3.4738775786512592</v>
      </c>
      <c r="G68" s="333">
        <f t="shared" si="111"/>
        <v>3.5189680817224835</v>
      </c>
      <c r="H68" s="333">
        <f t="shared" si="111"/>
        <v>3.5708709109630767</v>
      </c>
      <c r="I68" s="332">
        <f t="shared" si="111"/>
        <v>3.4726984462424526</v>
      </c>
      <c r="J68" s="350">
        <f t="shared" si="111"/>
        <v>3.6984363885734304</v>
      </c>
      <c r="L68" s="246">
        <f t="shared" ref="L68:L84" si="112">(J68-I68)/I68</f>
        <v>6.5003611982270421E-2</v>
      </c>
    </row>
    <row r="69" spans="1:12" ht="20.100000000000001" customHeight="1" x14ac:dyDescent="0.25">
      <c r="A69" s="24"/>
      <c r="B69" s="145" t="s">
        <v>68</v>
      </c>
      <c r="C69" s="249"/>
      <c r="D69" s="250">
        <f t="shared" ref="D69:J69" si="113">D39/D9</f>
        <v>7.166679563568831</v>
      </c>
      <c r="E69" s="250">
        <f t="shared" si="113"/>
        <v>7.166698000877358</v>
      </c>
      <c r="F69" s="250">
        <f t="shared" si="113"/>
        <v>7.1667251877670921</v>
      </c>
      <c r="G69" s="250">
        <f t="shared" si="113"/>
        <v>7.1666259616558801</v>
      </c>
      <c r="H69" s="250">
        <f t="shared" si="113"/>
        <v>7.8392796020770064</v>
      </c>
      <c r="I69" s="249">
        <f t="shared" si="113"/>
        <v>7.8123630141000246</v>
      </c>
      <c r="J69" s="351">
        <f t="shared" si="113"/>
        <v>9.4411605440148172</v>
      </c>
      <c r="L69" s="31">
        <f t="shared" si="112"/>
        <v>0.20848973952888289</v>
      </c>
    </row>
    <row r="70" spans="1:12" ht="20.100000000000001" customHeight="1" x14ac:dyDescent="0.25">
      <c r="A70" s="24"/>
      <c r="B70" s="145" t="s">
        <v>69</v>
      </c>
      <c r="C70" s="249">
        <f t="shared" ref="C70:J70" si="114">C40/C10</f>
        <v>11.43769394680076</v>
      </c>
      <c r="D70" s="250">
        <f t="shared" si="114"/>
        <v>11.792197185065676</v>
      </c>
      <c r="E70" s="250">
        <f t="shared" si="114"/>
        <v>12.280357291607496</v>
      </c>
      <c r="F70" s="250">
        <f t="shared" si="114"/>
        <v>12.214009910256605</v>
      </c>
      <c r="G70" s="250">
        <f t="shared" si="114"/>
        <v>12.424023869009668</v>
      </c>
      <c r="H70" s="250">
        <f t="shared" si="114"/>
        <v>12.637279892366838</v>
      </c>
      <c r="I70" s="249">
        <f t="shared" si="114"/>
        <v>12.543147142604536</v>
      </c>
      <c r="J70" s="351">
        <f t="shared" si="114"/>
        <v>13.251902497965105</v>
      </c>
      <c r="L70" s="31">
        <f t="shared" si="112"/>
        <v>5.650538475732169E-2</v>
      </c>
    </row>
    <row r="71" spans="1:12" ht="20.100000000000001" customHeight="1" x14ac:dyDescent="0.25">
      <c r="A71" s="24"/>
      <c r="B71" t="s">
        <v>70</v>
      </c>
      <c r="C71" s="249">
        <f t="shared" ref="C71:J71" si="115">C41/C11</f>
        <v>3.2867790174304434</v>
      </c>
      <c r="D71" s="250">
        <f t="shared" si="115"/>
        <v>3.0641662754746912</v>
      </c>
      <c r="E71" s="250">
        <f t="shared" si="115"/>
        <v>3.1555419770605919</v>
      </c>
      <c r="F71" s="250">
        <f t="shared" si="115"/>
        <v>3.0976256418072028</v>
      </c>
      <c r="G71" s="250">
        <f t="shared" si="115"/>
        <v>3.6881953236657412</v>
      </c>
      <c r="H71" s="250">
        <f t="shared" si="115"/>
        <v>3.4390654402225365</v>
      </c>
      <c r="I71" s="249">
        <f t="shared" si="115"/>
        <v>3.5487102178751191</v>
      </c>
      <c r="J71" s="351">
        <f t="shared" si="115"/>
        <v>3.3737903097528128</v>
      </c>
      <c r="L71" s="31">
        <f t="shared" si="112"/>
        <v>-4.9291121952201568E-2</v>
      </c>
    </row>
    <row r="72" spans="1:12" ht="20.100000000000001" customHeight="1" x14ac:dyDescent="0.25">
      <c r="A72" s="24"/>
      <c r="B72" t="s">
        <v>89</v>
      </c>
      <c r="C72" s="249"/>
      <c r="D72" s="250"/>
      <c r="E72" s="250"/>
      <c r="F72" s="250"/>
      <c r="G72" s="250"/>
      <c r="H72" s="250"/>
      <c r="I72" s="249"/>
      <c r="J72" s="351"/>
      <c r="L72" s="31"/>
    </row>
    <row r="73" spans="1:12" ht="20.100000000000001" customHeight="1" x14ac:dyDescent="0.25">
      <c r="A73" s="24"/>
      <c r="B73" t="s">
        <v>90</v>
      </c>
      <c r="C73" s="249"/>
      <c r="D73" s="250"/>
      <c r="E73" s="250"/>
      <c r="F73" s="250"/>
      <c r="G73" s="250"/>
      <c r="H73" s="250"/>
      <c r="I73" s="249"/>
      <c r="J73" s="351"/>
      <c r="L73" s="31"/>
    </row>
    <row r="74" spans="1:12" ht="20.100000000000001" customHeight="1" thickBot="1" x14ac:dyDescent="0.3">
      <c r="A74" s="24"/>
      <c r="B74" t="s">
        <v>72</v>
      </c>
      <c r="C74" s="249"/>
      <c r="D74" s="250"/>
      <c r="E74" s="250"/>
      <c r="F74" s="250"/>
      <c r="G74" s="250"/>
      <c r="H74" s="250"/>
      <c r="I74" s="249"/>
      <c r="J74" s="351"/>
      <c r="L74" s="31"/>
    </row>
    <row r="75" spans="1:12" ht="20.100000000000001" customHeight="1" thickBot="1" x14ac:dyDescent="0.3">
      <c r="A75" s="5" t="s">
        <v>38</v>
      </c>
      <c r="B75" s="6"/>
      <c r="C75" s="114">
        <f t="shared" ref="C75:J75" si="116">C45/C15</f>
        <v>3.2123307365165226</v>
      </c>
      <c r="D75" s="135">
        <f t="shared" si="116"/>
        <v>3.4169911944004991</v>
      </c>
      <c r="E75" s="135">
        <f t="shared" si="116"/>
        <v>3.594888865750693</v>
      </c>
      <c r="F75" s="135">
        <f t="shared" si="116"/>
        <v>3.6577742806699343</v>
      </c>
      <c r="G75" s="135">
        <f t="shared" si="116"/>
        <v>3.7299053053651443</v>
      </c>
      <c r="H75" s="135">
        <f t="shared" si="116"/>
        <v>3.9230120007093601</v>
      </c>
      <c r="I75" s="114">
        <f t="shared" si="116"/>
        <v>3.8094149940966253</v>
      </c>
      <c r="J75" s="248">
        <f t="shared" si="116"/>
        <v>4.03687440154944</v>
      </c>
      <c r="L75" s="23">
        <f t="shared" si="112"/>
        <v>5.9709800010055089E-2</v>
      </c>
    </row>
    <row r="76" spans="1:12" ht="20.100000000000001" customHeight="1" x14ac:dyDescent="0.25">
      <c r="A76" s="24"/>
      <c r="B76" t="s">
        <v>67</v>
      </c>
      <c r="C76" s="332">
        <f t="shared" ref="C76:J76" si="117">C46/C16</f>
        <v>1.4934420664299528</v>
      </c>
      <c r="D76" s="333">
        <f t="shared" si="117"/>
        <v>1.5728556903652811</v>
      </c>
      <c r="E76" s="333">
        <f t="shared" si="117"/>
        <v>1.6319326577041899</v>
      </c>
      <c r="F76" s="333">
        <f t="shared" si="117"/>
        <v>1.6117177077449589</v>
      </c>
      <c r="G76" s="333">
        <f t="shared" si="117"/>
        <v>1.7063805000410912</v>
      </c>
      <c r="H76" s="333">
        <f t="shared" si="117"/>
        <v>1.7248053758766422</v>
      </c>
      <c r="I76" s="332">
        <f t="shared" si="117"/>
        <v>1.7206156849900947</v>
      </c>
      <c r="J76" s="350">
        <f t="shared" si="117"/>
        <v>1.7883510534193747</v>
      </c>
      <c r="L76" s="246">
        <f t="shared" si="112"/>
        <v>3.9366936510095811E-2</v>
      </c>
    </row>
    <row r="77" spans="1:12" ht="20.100000000000001" customHeight="1" x14ac:dyDescent="0.25">
      <c r="A77" s="24"/>
      <c r="B77" t="s">
        <v>68</v>
      </c>
      <c r="C77" s="249"/>
      <c r="D77" s="250"/>
      <c r="E77" s="250"/>
      <c r="F77" s="250"/>
      <c r="G77" s="250"/>
      <c r="H77" s="250"/>
      <c r="I77" s="249"/>
      <c r="J77" s="351"/>
      <c r="K77" s="458"/>
      <c r="L77" s="31"/>
    </row>
    <row r="78" spans="1:12" ht="20.100000000000001" customHeight="1" x14ac:dyDescent="0.25">
      <c r="A78" s="24"/>
      <c r="B78" t="s">
        <v>69</v>
      </c>
      <c r="C78" s="249">
        <f t="shared" ref="C78:J78" si="118">C48/C18</f>
        <v>3.4910603079538358</v>
      </c>
      <c r="D78" s="250">
        <f t="shared" si="118"/>
        <v>3.6806052214736713</v>
      </c>
      <c r="E78" s="250">
        <f t="shared" si="118"/>
        <v>3.8601020428309649</v>
      </c>
      <c r="F78" s="250">
        <f t="shared" si="118"/>
        <v>3.9807372284039344</v>
      </c>
      <c r="G78" s="250">
        <f t="shared" si="118"/>
        <v>4.0441689969143733</v>
      </c>
      <c r="H78" s="250">
        <f t="shared" si="118"/>
        <v>4.2231275683753191</v>
      </c>
      <c r="I78" s="249">
        <f t="shared" si="118"/>
        <v>4.1130153141402062</v>
      </c>
      <c r="J78" s="351">
        <f t="shared" si="118"/>
        <v>4.3186344244165955</v>
      </c>
      <c r="K78" s="458"/>
      <c r="L78" s="31">
        <f t="shared" ref="L77:L82" si="119">(J78-I78)/I78</f>
        <v>4.9992303595245043E-2</v>
      </c>
    </row>
    <row r="79" spans="1:12" ht="20.100000000000001" customHeight="1" x14ac:dyDescent="0.25">
      <c r="A79" s="24"/>
      <c r="B79" t="s">
        <v>70</v>
      </c>
      <c r="C79" s="249">
        <f t="shared" ref="C79:J79" si="120">C49/C19</f>
        <v>1.2436844975967962</v>
      </c>
      <c r="D79" s="250">
        <f t="shared" si="120"/>
        <v>1.2951535524297511</v>
      </c>
      <c r="E79" s="250">
        <f t="shared" si="120"/>
        <v>1.2663558044980239</v>
      </c>
      <c r="F79" s="250">
        <f t="shared" si="120"/>
        <v>1.2478986659216935</v>
      </c>
      <c r="G79" s="250">
        <f t="shared" si="120"/>
        <v>1.2361268153422988</v>
      </c>
      <c r="H79" s="250">
        <f t="shared" si="120"/>
        <v>1.1978698633670783</v>
      </c>
      <c r="I79" s="249">
        <f t="shared" si="120"/>
        <v>1.2032715796990445</v>
      </c>
      <c r="J79" s="351">
        <f t="shared" si="120"/>
        <v>1.2585640304830408</v>
      </c>
      <c r="K79" s="458"/>
      <c r="L79" s="31">
        <f t="shared" si="119"/>
        <v>4.5951763273446286E-2</v>
      </c>
    </row>
    <row r="80" spans="1:12" ht="20.100000000000001" customHeight="1" x14ac:dyDescent="0.25">
      <c r="A80" s="24"/>
      <c r="B80" t="s">
        <v>89</v>
      </c>
      <c r="C80" s="249"/>
      <c r="D80" s="250"/>
      <c r="E80" s="250"/>
      <c r="F80" s="250"/>
      <c r="G80" s="250"/>
      <c r="H80" s="250">
        <f t="shared" ref="C80:J80" si="121">H50/H20</f>
        <v>7.265010851217748</v>
      </c>
      <c r="I80" s="249">
        <f t="shared" si="121"/>
        <v>6.4041811846689898</v>
      </c>
      <c r="J80" s="351">
        <f t="shared" si="121"/>
        <v>9.4375297477391715</v>
      </c>
      <c r="K80" s="458"/>
      <c r="L80" s="31">
        <f t="shared" si="119"/>
        <v>0.47365127181781402</v>
      </c>
    </row>
    <row r="81" spans="1:12" ht="20.100000000000001" customHeight="1" x14ac:dyDescent="0.25">
      <c r="A81" s="24"/>
      <c r="B81" t="s">
        <v>90</v>
      </c>
      <c r="C81" s="249"/>
      <c r="D81" s="250"/>
      <c r="E81" s="250"/>
      <c r="F81" s="250"/>
      <c r="G81" s="250"/>
      <c r="H81" s="250">
        <f t="shared" ref="C81:J81" si="122">H51/H21</f>
        <v>3.2897235882652196</v>
      </c>
      <c r="I81" s="249">
        <f t="shared" si="122"/>
        <v>3.4564329475833899</v>
      </c>
      <c r="J81" s="351">
        <f t="shared" si="122"/>
        <v>3.4838458544180617</v>
      </c>
      <c r="K81" s="458"/>
      <c r="L81" s="31">
        <f t="shared" si="119"/>
        <v>7.9309818099720063E-3</v>
      </c>
    </row>
    <row r="82" spans="1:12" ht="20.100000000000001" customHeight="1" thickBot="1" x14ac:dyDescent="0.3">
      <c r="A82" s="24"/>
      <c r="B82" t="s">
        <v>72</v>
      </c>
      <c r="C82" s="249"/>
      <c r="D82" s="250">
        <f t="shared" ref="C82:J82" si="123">D52/D22</f>
        <v>17.333333333333332</v>
      </c>
      <c r="E82" s="250">
        <f t="shared" si="123"/>
        <v>15.655172413793103</v>
      </c>
      <c r="F82" s="250">
        <f t="shared" si="123"/>
        <v>11.590909090909092</v>
      </c>
      <c r="G82" s="250"/>
      <c r="H82" s="250"/>
      <c r="I82" s="249"/>
      <c r="J82" s="351"/>
      <c r="L82" s="31"/>
    </row>
    <row r="83" spans="1:12" ht="20.100000000000001" customHeight="1" thickBot="1" x14ac:dyDescent="0.3">
      <c r="A83" s="75" t="s">
        <v>23</v>
      </c>
      <c r="B83" s="101"/>
      <c r="C83" s="114">
        <f t="shared" ref="C83:J83" si="124">C53/C23</f>
        <v>4.7569112942824816</v>
      </c>
      <c r="D83" s="135">
        <f t="shared" si="124"/>
        <v>5.1415914345030833</v>
      </c>
      <c r="E83" s="135">
        <f t="shared" si="124"/>
        <v>5.4155944930994329</v>
      </c>
      <c r="F83" s="135">
        <f t="shared" si="124"/>
        <v>5.4858614904670739</v>
      </c>
      <c r="G83" s="135">
        <f t="shared" si="124"/>
        <v>4.8047074816599187</v>
      </c>
      <c r="H83" s="135">
        <f t="shared" si="124"/>
        <v>4.9365991464224255</v>
      </c>
      <c r="I83" s="114">
        <f t="shared" si="124"/>
        <v>4.6982284065363036</v>
      </c>
      <c r="J83" s="248">
        <f t="shared" si="124"/>
        <v>5.8383723747519429</v>
      </c>
      <c r="L83" s="23">
        <f t="shared" si="112"/>
        <v>0.24267529578371286</v>
      </c>
    </row>
    <row r="84" spans="1:12" ht="20.100000000000001" customHeight="1" x14ac:dyDescent="0.25">
      <c r="A84" s="24"/>
      <c r="B84" t="s">
        <v>67</v>
      </c>
      <c r="C84" s="332">
        <f t="shared" ref="C84:J84" si="125">C54/C24</f>
        <v>2.1389747303458471</v>
      </c>
      <c r="D84" s="333">
        <f t="shared" si="125"/>
        <v>2.2251103392291163</v>
      </c>
      <c r="E84" s="333">
        <f t="shared" si="125"/>
        <v>2.1921401019079156</v>
      </c>
      <c r="F84" s="333">
        <f t="shared" si="125"/>
        <v>2.2461402270342883</v>
      </c>
      <c r="G84" s="333">
        <f t="shared" si="125"/>
        <v>2.0994181246132841</v>
      </c>
      <c r="H84" s="333">
        <f t="shared" si="125"/>
        <v>2.1348191058235089</v>
      </c>
      <c r="I84" s="332">
        <f t="shared" si="125"/>
        <v>2.0445033392385503</v>
      </c>
      <c r="J84" s="350">
        <f t="shared" si="125"/>
        <v>2.4490235158046976</v>
      </c>
      <c r="L84" s="246">
        <f t="shared" si="112"/>
        <v>0.19785743011640455</v>
      </c>
    </row>
    <row r="85" spans="1:12" ht="20.100000000000001" customHeight="1" x14ac:dyDescent="0.25">
      <c r="A85" s="24"/>
      <c r="B85" t="s">
        <v>68</v>
      </c>
      <c r="C85" s="249"/>
      <c r="D85" s="250">
        <f t="shared" ref="C85:J85" si="126">D55/D25</f>
        <v>7.166679563568831</v>
      </c>
      <c r="E85" s="250">
        <f t="shared" si="126"/>
        <v>7.166698000877358</v>
      </c>
      <c r="F85" s="250">
        <f t="shared" si="126"/>
        <v>7.1667251877670921</v>
      </c>
      <c r="G85" s="250">
        <f t="shared" si="126"/>
        <v>7.1666259616558801</v>
      </c>
      <c r="H85" s="250">
        <f t="shared" si="126"/>
        <v>7.8392796020770064</v>
      </c>
      <c r="I85" s="249">
        <f t="shared" si="126"/>
        <v>7.8123630141000246</v>
      </c>
      <c r="J85" s="351">
        <f t="shared" si="126"/>
        <v>9.4411605440148172</v>
      </c>
      <c r="L85" s="31">
        <f t="shared" ref="L85:L88" si="127">(J85-I85)/I85</f>
        <v>0.20848973952888289</v>
      </c>
    </row>
    <row r="86" spans="1:12" ht="20.100000000000001" customHeight="1" x14ac:dyDescent="0.25">
      <c r="A86" s="24"/>
      <c r="B86" t="s">
        <v>69</v>
      </c>
      <c r="C86" s="249">
        <f t="shared" ref="C86:J86" si="128">C56/C26</f>
        <v>5.2313248842630777</v>
      </c>
      <c r="D86" s="250">
        <f t="shared" si="128"/>
        <v>5.5980166506231033</v>
      </c>
      <c r="E86" s="250">
        <f t="shared" si="128"/>
        <v>5.8933513866208029</v>
      </c>
      <c r="F86" s="250">
        <f t="shared" si="128"/>
        <v>6.0730719928039765</v>
      </c>
      <c r="G86" s="250">
        <f t="shared" si="128"/>
        <v>5.2648168901350445</v>
      </c>
      <c r="H86" s="250">
        <f t="shared" si="128"/>
        <v>5.3574965523324396</v>
      </c>
      <c r="I86" s="249">
        <f t="shared" si="128"/>
        <v>5.1099172583812527</v>
      </c>
      <c r="J86" s="351">
        <f t="shared" si="128"/>
        <v>6.3392536694781203</v>
      </c>
      <c r="L86" s="31">
        <f t="shared" si="127"/>
        <v>0.24057853560750286</v>
      </c>
    </row>
    <row r="87" spans="1:12" ht="20.100000000000001" customHeight="1" x14ac:dyDescent="0.25">
      <c r="A87" s="24"/>
      <c r="B87" t="s">
        <v>70</v>
      </c>
      <c r="C87" s="249">
        <f t="shared" ref="C87:J87" si="129">C57/C27</f>
        <v>2.5258922375773838</v>
      </c>
      <c r="D87" s="250">
        <f t="shared" si="129"/>
        <v>2.4776537038239304</v>
      </c>
      <c r="E87" s="250">
        <f t="shared" si="129"/>
        <v>2.6141439079588764</v>
      </c>
      <c r="F87" s="250">
        <f t="shared" si="129"/>
        <v>2.4093725637397858</v>
      </c>
      <c r="G87" s="250">
        <f t="shared" si="129"/>
        <v>2.5373116913667371</v>
      </c>
      <c r="H87" s="250">
        <f t="shared" si="129"/>
        <v>2.2953806599907507</v>
      </c>
      <c r="I87" s="249">
        <f t="shared" si="129"/>
        <v>2.250042648172506</v>
      </c>
      <c r="J87" s="351">
        <f t="shared" si="129"/>
        <v>2.6319243628512097</v>
      </c>
      <c r="L87" s="31">
        <f t="shared" si="127"/>
        <v>0.16972198948711911</v>
      </c>
    </row>
    <row r="88" spans="1:12" ht="20.100000000000001" customHeight="1" x14ac:dyDescent="0.25">
      <c r="A88" s="24"/>
      <c r="B88" t="s">
        <v>89</v>
      </c>
      <c r="C88" s="249"/>
      <c r="D88" s="250"/>
      <c r="E88" s="250"/>
      <c r="F88" s="250"/>
      <c r="G88" s="250"/>
      <c r="H88" s="250">
        <f t="shared" ref="C88:J88" si="130">H58/H28</f>
        <v>7.265010851217748</v>
      </c>
      <c r="I88" s="249">
        <f t="shared" si="130"/>
        <v>6.4041811846689898</v>
      </c>
      <c r="J88" s="351">
        <f t="shared" si="130"/>
        <v>9.4375297477391715</v>
      </c>
      <c r="L88" s="31">
        <f t="shared" ref="L88:L90" si="131">(J88-I88)/I88</f>
        <v>0.47365127181781402</v>
      </c>
    </row>
    <row r="89" spans="1:12" ht="20.100000000000001" customHeight="1" x14ac:dyDescent="0.25">
      <c r="A89" s="24"/>
      <c r="B89" t="s">
        <v>90</v>
      </c>
      <c r="C89" s="249"/>
      <c r="D89" s="250"/>
      <c r="E89" s="250"/>
      <c r="F89" s="250"/>
      <c r="G89" s="250"/>
      <c r="H89" s="250">
        <f t="shared" ref="C89:J89" si="132">H59/H29</f>
        <v>3.2897235882652196</v>
      </c>
      <c r="I89" s="249">
        <f t="shared" si="132"/>
        <v>3.4564329475833899</v>
      </c>
      <c r="J89" s="351">
        <f t="shared" si="132"/>
        <v>3.4838458544180617</v>
      </c>
      <c r="L89" s="31">
        <f t="shared" si="131"/>
        <v>7.9309818099720063E-3</v>
      </c>
    </row>
    <row r="90" spans="1:12" ht="20.100000000000001" customHeight="1" thickBot="1" x14ac:dyDescent="0.3">
      <c r="A90" s="32"/>
      <c r="B90" s="25" t="s">
        <v>72</v>
      </c>
      <c r="C90" s="251"/>
      <c r="D90" s="252">
        <f t="shared" ref="C90:J90" si="133">D60/D30</f>
        <v>17.333333333333332</v>
      </c>
      <c r="E90" s="252">
        <f t="shared" si="133"/>
        <v>15.655172413793103</v>
      </c>
      <c r="F90" s="252">
        <f t="shared" si="133"/>
        <v>11.590909090909092</v>
      </c>
      <c r="G90" s="252"/>
      <c r="H90" s="252"/>
      <c r="I90" s="251"/>
      <c r="J90" s="352"/>
      <c r="K90" s="25"/>
      <c r="L90" s="35"/>
    </row>
    <row r="91" spans="1:12" ht="20.100000000000001" customHeight="1" x14ac:dyDescent="0.25"/>
    <row r="92" spans="1:12" ht="15.75" x14ac:dyDescent="0.25">
      <c r="A92" s="100" t="s">
        <v>41</v>
      </c>
    </row>
  </sheetData>
  <mergeCells count="41">
    <mergeCell ref="A65:B66"/>
    <mergeCell ref="C65:C66"/>
    <mergeCell ref="D65:D66"/>
    <mergeCell ref="E65:E66"/>
    <mergeCell ref="L65:L66"/>
    <mergeCell ref="H65:H66"/>
    <mergeCell ref="G65:G66"/>
    <mergeCell ref="F65:F66"/>
    <mergeCell ref="A5:B6"/>
    <mergeCell ref="C5:C6"/>
    <mergeCell ref="D5:D6"/>
    <mergeCell ref="E5:E6"/>
    <mergeCell ref="L5:L6"/>
    <mergeCell ref="H5:H6"/>
    <mergeCell ref="I5:J5"/>
    <mergeCell ref="G5:G6"/>
    <mergeCell ref="F5:F6"/>
    <mergeCell ref="A35:B36"/>
    <mergeCell ref="C35:C36"/>
    <mergeCell ref="D35:D36"/>
    <mergeCell ref="E35:E36"/>
    <mergeCell ref="L35:L36"/>
    <mergeCell ref="H35:H36"/>
    <mergeCell ref="G35:G36"/>
    <mergeCell ref="F35:F36"/>
    <mergeCell ref="R5:S5"/>
    <mergeCell ref="U5:V5"/>
    <mergeCell ref="I35:J35"/>
    <mergeCell ref="R35:S35"/>
    <mergeCell ref="I65:J65"/>
    <mergeCell ref="U35:V35"/>
    <mergeCell ref="Q5:Q6"/>
    <mergeCell ref="Q35:Q36"/>
    <mergeCell ref="M35:M36"/>
    <mergeCell ref="N35:N36"/>
    <mergeCell ref="M5:M6"/>
    <mergeCell ref="N5:N6"/>
    <mergeCell ref="P5:P6"/>
    <mergeCell ref="P35:P36"/>
    <mergeCell ref="O5:O6"/>
    <mergeCell ref="O35:O3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E21236CF-18A5-49A2-8C48-307954D4987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U37:V60</xm:sqref>
        </x14:conditionalFormatting>
        <x14:conditionalFormatting xmlns:xm="http://schemas.microsoft.com/office/excel/2006/main">
          <x14:cfRule type="iconSet" priority="5" id="{6941FCD3-BBE4-40A6-A013-3C59CC1BE05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U7:V30</xm:sqref>
        </x14:conditionalFormatting>
        <x14:conditionalFormatting xmlns:xm="http://schemas.microsoft.com/office/excel/2006/main">
          <x14:cfRule type="iconSet" priority="1" id="{C523B869-97DC-460F-9BE6-DBB9C3CED4A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L67:L90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lha17">
    <pageSetUpPr fitToPage="1"/>
  </sheetPr>
  <dimension ref="A1:Y101"/>
  <sheetViews>
    <sheetView showGridLines="0" topLeftCell="A27" workbookViewId="0">
      <selection activeCell="L98" sqref="L98"/>
    </sheetView>
  </sheetViews>
  <sheetFormatPr defaultRowHeight="15" x14ac:dyDescent="0.25"/>
  <cols>
    <col min="1" max="1" width="2.85546875" customWidth="1"/>
    <col min="2" max="2" width="23" customWidth="1"/>
    <col min="3" max="7" width="12" customWidth="1"/>
    <col min="8" max="10" width="12.42578125" customWidth="1"/>
    <col min="11" max="11" width="2.5703125" customWidth="1"/>
    <col min="12" max="13" width="10.28515625" customWidth="1"/>
    <col min="14" max="16" width="11.140625" customWidth="1"/>
    <col min="17" max="19" width="11.7109375" customWidth="1"/>
    <col min="20" max="20" width="2.5703125" customWidth="1"/>
    <col min="21" max="22" width="11.140625" customWidth="1"/>
    <col min="23" max="24" width="10.28515625" customWidth="1"/>
    <col min="25" max="25" width="1.85546875" customWidth="1"/>
    <col min="29" max="29" width="11.5703125" customWidth="1"/>
  </cols>
  <sheetData>
    <row r="1" spans="1:25" x14ac:dyDescent="0.25">
      <c r="A1" s="1" t="s">
        <v>77</v>
      </c>
    </row>
    <row r="2" spans="1:25" x14ac:dyDescent="0.25">
      <c r="A2" s="1"/>
    </row>
    <row r="3" spans="1:25" x14ac:dyDescent="0.25">
      <c r="A3" s="1" t="s">
        <v>24</v>
      </c>
      <c r="L3" s="1" t="s">
        <v>26</v>
      </c>
      <c r="U3" s="1" t="str">
        <f>'7'!U3</f>
        <v>VARIAÇÃO (JAN-SET)</v>
      </c>
    </row>
    <row r="4" spans="1:25" ht="15.75" thickBot="1" x14ac:dyDescent="0.3"/>
    <row r="5" spans="1:25" ht="24" customHeight="1" x14ac:dyDescent="0.25">
      <c r="A5" s="417" t="s">
        <v>81</v>
      </c>
      <c r="B5" s="452"/>
      <c r="C5" s="419">
        <v>2016</v>
      </c>
      <c r="D5" s="421">
        <v>2017</v>
      </c>
      <c r="E5" s="421">
        <v>2018</v>
      </c>
      <c r="F5" s="421">
        <v>2019</v>
      </c>
      <c r="G5" s="421">
        <v>2020</v>
      </c>
      <c r="H5" s="425">
        <v>2021</v>
      </c>
      <c r="I5" s="427" t="s">
        <v>93</v>
      </c>
      <c r="J5" s="428"/>
      <c r="L5" s="448">
        <v>2016</v>
      </c>
      <c r="M5" s="421">
        <v>2017</v>
      </c>
      <c r="N5" s="421">
        <v>2018</v>
      </c>
      <c r="O5" s="421">
        <v>2019</v>
      </c>
      <c r="P5" s="421">
        <v>2020</v>
      </c>
      <c r="Q5" s="425">
        <v>2021</v>
      </c>
      <c r="R5" s="427" t="str">
        <f>I5</f>
        <v>janeiro - setembro</v>
      </c>
      <c r="S5" s="428"/>
      <c r="U5" s="450" t="s">
        <v>85</v>
      </c>
      <c r="V5" s="451"/>
    </row>
    <row r="6" spans="1:25" ht="20.25" customHeight="1" thickBot="1" x14ac:dyDescent="0.3">
      <c r="A6" s="418"/>
      <c r="B6" s="453"/>
      <c r="C6" s="436"/>
      <c r="D6" s="435"/>
      <c r="E6" s="435"/>
      <c r="F6" s="435"/>
      <c r="G6" s="435"/>
      <c r="H6" s="445"/>
      <c r="I6" s="168">
        <v>2021</v>
      </c>
      <c r="J6" s="170">
        <v>2022</v>
      </c>
      <c r="L6" s="449"/>
      <c r="M6" s="435"/>
      <c r="N6" s="435"/>
      <c r="O6" s="435"/>
      <c r="P6" s="435"/>
      <c r="Q6" s="445"/>
      <c r="R6" s="168">
        <v>2021</v>
      </c>
      <c r="S6" s="170">
        <v>2022</v>
      </c>
      <c r="U6" s="132" t="s">
        <v>0</v>
      </c>
      <c r="V6" s="39" t="s">
        <v>40</v>
      </c>
    </row>
    <row r="7" spans="1:25" ht="20.100000000000001" customHeight="1" thickBot="1" x14ac:dyDescent="0.3">
      <c r="A7" s="5" t="s">
        <v>39</v>
      </c>
      <c r="B7" s="6"/>
      <c r="C7" s="13">
        <v>48051990</v>
      </c>
      <c r="D7" s="14">
        <v>52503615</v>
      </c>
      <c r="E7" s="14">
        <v>52337646</v>
      </c>
      <c r="F7" s="37">
        <v>55432735</v>
      </c>
      <c r="G7" s="37">
        <v>31472540</v>
      </c>
      <c r="H7" s="15">
        <v>28228614</v>
      </c>
      <c r="I7" s="182">
        <v>17648392</v>
      </c>
      <c r="J7" s="181">
        <v>40460434</v>
      </c>
      <c r="K7" s="1"/>
      <c r="L7" s="136">
        <f t="shared" ref="L7:S7" si="0">C7/C25</f>
        <v>0.32652158243079221</v>
      </c>
      <c r="M7" s="21">
        <f t="shared" si="0"/>
        <v>0.33866384265840116</v>
      </c>
      <c r="N7" s="21">
        <f t="shared" si="0"/>
        <v>0.35128215295789383</v>
      </c>
      <c r="O7" s="21">
        <f t="shared" si="0"/>
        <v>0.36067818363360377</v>
      </c>
      <c r="P7" s="267">
        <f t="shared" si="0"/>
        <v>0.22686829052615803</v>
      </c>
      <c r="Q7" s="22">
        <f t="shared" si="0"/>
        <v>0.20811341719258555</v>
      </c>
      <c r="R7" s="20">
        <f t="shared" si="0"/>
        <v>0.17836754369000676</v>
      </c>
      <c r="S7" s="236">
        <f t="shared" si="0"/>
        <v>0.35352583187991155</v>
      </c>
      <c r="T7" s="1"/>
      <c r="U7" s="65">
        <f>(J7-I7)/I7</f>
        <v>1.2925847295322996</v>
      </c>
      <c r="V7" s="102">
        <f>(S7-R7)*100</f>
        <v>17.515828818990478</v>
      </c>
      <c r="Y7" s="1"/>
    </row>
    <row r="8" spans="1:25" ht="20.100000000000001" customHeight="1" x14ac:dyDescent="0.25">
      <c r="A8" s="24"/>
      <c r="B8" s="145" t="s">
        <v>67</v>
      </c>
      <c r="C8" s="10">
        <v>32620110</v>
      </c>
      <c r="D8" s="11">
        <v>34752906</v>
      </c>
      <c r="E8" s="11">
        <v>35348494</v>
      </c>
      <c r="F8" s="36">
        <v>37381333</v>
      </c>
      <c r="G8" s="36">
        <v>20886109</v>
      </c>
      <c r="H8" s="12">
        <v>18530314</v>
      </c>
      <c r="I8" s="10">
        <v>11465528</v>
      </c>
      <c r="J8" s="163">
        <v>26896136</v>
      </c>
      <c r="L8" s="78">
        <f t="shared" ref="L8" si="1">C8/$C$7</f>
        <v>0.67885034521983378</v>
      </c>
      <c r="M8" s="18">
        <f t="shared" ref="M8" si="2">D8/$D$7</f>
        <v>0.6619145367418986</v>
      </c>
      <c r="N8" s="18">
        <f t="shared" ref="N8" si="3">E8/$E$7</f>
        <v>0.67539327236842095</v>
      </c>
      <c r="O8" s="38">
        <f>F8/$F$7</f>
        <v>0.67435483744397606</v>
      </c>
      <c r="P8" s="38">
        <f>G8/$G$7</f>
        <v>0.66362959583179493</v>
      </c>
      <c r="Q8" s="19">
        <f t="shared" ref="Q8" si="4">H8/$H$7</f>
        <v>0.65643725901668426</v>
      </c>
      <c r="R8" s="97">
        <f>I8/$I$7</f>
        <v>0.64966417337058247</v>
      </c>
      <c r="S8" s="79">
        <f>J8/$J$7</f>
        <v>0.66475154468189834</v>
      </c>
      <c r="U8" s="108">
        <f t="shared" ref="U8:U33" si="5">(J8-I8)/I8</f>
        <v>1.345826201811203</v>
      </c>
      <c r="V8" s="109">
        <f t="shared" ref="V8:V33" si="6">(S8-R8)*100</f>
        <v>1.5087371311315878</v>
      </c>
    </row>
    <row r="9" spans="1:25" ht="20.100000000000001" customHeight="1" x14ac:dyDescent="0.25">
      <c r="A9" s="24"/>
      <c r="B9" s="145" t="s">
        <v>68</v>
      </c>
      <c r="C9" s="10">
        <v>5996156</v>
      </c>
      <c r="D9" s="11">
        <v>7229535</v>
      </c>
      <c r="E9" s="11">
        <v>7753878</v>
      </c>
      <c r="F9" s="36">
        <v>8773924</v>
      </c>
      <c r="G9" s="36">
        <v>4661254</v>
      </c>
      <c r="H9" s="12">
        <v>4596072</v>
      </c>
      <c r="I9" s="10">
        <v>3033663</v>
      </c>
      <c r="J9" s="163">
        <v>6263654</v>
      </c>
      <c r="L9" s="78">
        <f t="shared" ref="L9:L14" si="7">C9/$C$7</f>
        <v>0.1247847591743859</v>
      </c>
      <c r="M9" s="18">
        <f t="shared" ref="M9:M14" si="8">D9/$D$7</f>
        <v>0.13769594722191986</v>
      </c>
      <c r="N9" s="18">
        <f t="shared" ref="N9:N14" si="9">E9/$E$7</f>
        <v>0.14815106510522083</v>
      </c>
      <c r="O9" s="38">
        <f t="shared" ref="O9:O14" si="10">F9/$F$7</f>
        <v>0.15828055390014584</v>
      </c>
      <c r="P9" s="38">
        <f t="shared" ref="P9:P14" si="11">G9/$G$7</f>
        <v>0.14810542777926408</v>
      </c>
      <c r="Q9" s="19">
        <f t="shared" ref="Q9:Q14" si="12">H9/$H$7</f>
        <v>0.16281607024701958</v>
      </c>
      <c r="R9" s="97">
        <f t="shared" ref="R9:R14" si="13">I9/$I$7</f>
        <v>0.1718945839371655</v>
      </c>
      <c r="S9" s="79">
        <f t="shared" ref="S9:S14" si="14">J9/$J$7</f>
        <v>0.15480936264796369</v>
      </c>
      <c r="U9" s="147">
        <f t="shared" ref="U9:U12" si="15">(J9-I9)/I9</f>
        <v>1.0647164830108025</v>
      </c>
      <c r="V9" s="105">
        <f t="shared" ref="V9:V14" si="16">(S9-R9)*100</f>
        <v>-1.7085221289201813</v>
      </c>
    </row>
    <row r="10" spans="1:25" ht="20.100000000000001" customHeight="1" x14ac:dyDescent="0.25">
      <c r="A10" s="24"/>
      <c r="B10" s="145" t="s">
        <v>75</v>
      </c>
      <c r="C10" s="10">
        <v>34002</v>
      </c>
      <c r="D10" s="11">
        <v>46873</v>
      </c>
      <c r="E10" s="11">
        <v>70780</v>
      </c>
      <c r="F10" s="36">
        <v>43940</v>
      </c>
      <c r="G10" s="36">
        <v>37473</v>
      </c>
      <c r="H10" s="12">
        <v>26994</v>
      </c>
      <c r="I10" s="10">
        <v>16067</v>
      </c>
      <c r="J10" s="163">
        <v>12711</v>
      </c>
      <c r="L10" s="78">
        <f t="shared" si="7"/>
        <v>7.0760857146603083E-4</v>
      </c>
      <c r="M10" s="18">
        <f t="shared" si="8"/>
        <v>8.9275757488317708E-4</v>
      </c>
      <c r="N10" s="18">
        <f t="shared" si="9"/>
        <v>1.3523726305917541E-3</v>
      </c>
      <c r="O10" s="38">
        <f t="shared" si="10"/>
        <v>7.9267241639800019E-4</v>
      </c>
      <c r="P10" s="38">
        <f t="shared" si="11"/>
        <v>1.19065699813234E-3</v>
      </c>
      <c r="Q10" s="19">
        <f t="shared" si="12"/>
        <v>9.5626374004759856E-4</v>
      </c>
      <c r="R10" s="97">
        <f t="shared" si="13"/>
        <v>9.1039455605927157E-4</v>
      </c>
      <c r="S10" s="79">
        <f t="shared" si="14"/>
        <v>3.1415876557330059E-4</v>
      </c>
      <c r="U10" s="147">
        <f t="shared" si="15"/>
        <v>-0.20887533453662788</v>
      </c>
      <c r="V10" s="105">
        <f t="shared" si="16"/>
        <v>-5.9623579048597102E-2</v>
      </c>
      <c r="Y10" s="1"/>
    </row>
    <row r="11" spans="1:25" ht="20.100000000000001" customHeight="1" x14ac:dyDescent="0.25">
      <c r="A11" s="24"/>
      <c r="B11" s="145" t="s">
        <v>69</v>
      </c>
      <c r="C11" s="10">
        <v>7107973</v>
      </c>
      <c r="D11" s="11">
        <v>7808527</v>
      </c>
      <c r="E11" s="11">
        <v>6734725</v>
      </c>
      <c r="F11" s="36">
        <v>6959733</v>
      </c>
      <c r="G11" s="36">
        <v>4458809</v>
      </c>
      <c r="H11" s="12">
        <v>3854525</v>
      </c>
      <c r="I11" s="10">
        <v>2364692</v>
      </c>
      <c r="J11" s="163">
        <v>5567630</v>
      </c>
      <c r="L11" s="78">
        <f t="shared" si="7"/>
        <v>0.14792255221896117</v>
      </c>
      <c r="M11" s="18">
        <f t="shared" si="8"/>
        <v>0.14872360693639858</v>
      </c>
      <c r="N11" s="18">
        <f t="shared" si="9"/>
        <v>0.12867840865445113</v>
      </c>
      <c r="O11" s="38">
        <f t="shared" si="10"/>
        <v>0.12555276228026635</v>
      </c>
      <c r="P11" s="38">
        <f t="shared" si="11"/>
        <v>0.1416729949346319</v>
      </c>
      <c r="Q11" s="19">
        <f t="shared" si="12"/>
        <v>0.13654673233336925</v>
      </c>
      <c r="R11" s="97">
        <f t="shared" si="13"/>
        <v>0.13398909090414582</v>
      </c>
      <c r="S11" s="79">
        <f t="shared" si="14"/>
        <v>0.13760677900785739</v>
      </c>
      <c r="U11" s="147">
        <f t="shared" si="15"/>
        <v>1.3544842203551244</v>
      </c>
      <c r="V11" s="105">
        <f t="shared" si="16"/>
        <v>0.36176881037115749</v>
      </c>
    </row>
    <row r="12" spans="1:25" ht="20.100000000000001" customHeight="1" x14ac:dyDescent="0.25">
      <c r="A12" s="24"/>
      <c r="B12" t="s">
        <v>70</v>
      </c>
      <c r="C12" s="10">
        <v>1961496</v>
      </c>
      <c r="D12" s="11">
        <v>2497849</v>
      </c>
      <c r="E12" s="11">
        <v>2289818</v>
      </c>
      <c r="F12" s="36">
        <v>1914368</v>
      </c>
      <c r="G12" s="36">
        <v>1185395</v>
      </c>
      <c r="H12" s="12">
        <v>997003</v>
      </c>
      <c r="I12" s="10">
        <v>619766</v>
      </c>
      <c r="J12" s="163">
        <v>1428518</v>
      </c>
      <c r="L12" s="78">
        <f t="shared" si="7"/>
        <v>4.0820286527155275E-2</v>
      </c>
      <c r="M12" s="18">
        <f t="shared" si="8"/>
        <v>4.7574800325653768E-2</v>
      </c>
      <c r="N12" s="18">
        <f t="shared" si="9"/>
        <v>4.3750878669629123E-2</v>
      </c>
      <c r="O12" s="38">
        <f t="shared" si="10"/>
        <v>3.4534972881998333E-2</v>
      </c>
      <c r="P12" s="38">
        <f t="shared" si="11"/>
        <v>3.7664421111229029E-2</v>
      </c>
      <c r="Q12" s="19">
        <f t="shared" si="12"/>
        <v>3.5318878921933611E-2</v>
      </c>
      <c r="R12" s="97">
        <f t="shared" si="13"/>
        <v>3.5117420329285526E-2</v>
      </c>
      <c r="S12" s="79">
        <f t="shared" si="14"/>
        <v>3.5306541694535454E-2</v>
      </c>
      <c r="U12" s="147">
        <f t="shared" si="15"/>
        <v>1.3049312159750615</v>
      </c>
      <c r="V12" s="105">
        <f t="shared" si="16"/>
        <v>1.8912136524992795E-2</v>
      </c>
    </row>
    <row r="13" spans="1:25" ht="20.100000000000001" customHeight="1" x14ac:dyDescent="0.25">
      <c r="A13" s="24"/>
      <c r="B13" s="145" t="s">
        <v>89</v>
      </c>
      <c r="C13" s="10"/>
      <c r="D13" s="11"/>
      <c r="E13" s="11"/>
      <c r="F13" s="36">
        <v>0</v>
      </c>
      <c r="G13" s="36">
        <v>0</v>
      </c>
      <c r="H13" s="12">
        <v>6760</v>
      </c>
      <c r="I13" s="10">
        <v>3710</v>
      </c>
      <c r="J13" s="163">
        <v>4850</v>
      </c>
      <c r="L13" s="78">
        <f t="shared" si="7"/>
        <v>0</v>
      </c>
      <c r="M13" s="18">
        <f t="shared" si="8"/>
        <v>0</v>
      </c>
      <c r="N13" s="18">
        <f t="shared" si="9"/>
        <v>0</v>
      </c>
      <c r="O13" s="38">
        <f t="shared" si="10"/>
        <v>0</v>
      </c>
      <c r="P13" s="38">
        <f t="shared" si="11"/>
        <v>0</v>
      </c>
      <c r="Q13" s="19">
        <f t="shared" si="12"/>
        <v>2.3947332306148647E-4</v>
      </c>
      <c r="R13" s="97">
        <f t="shared" si="13"/>
        <v>2.102174521055516E-4</v>
      </c>
      <c r="S13" s="79">
        <f t="shared" si="14"/>
        <v>1.1987019219813608E-4</v>
      </c>
      <c r="U13" s="147"/>
      <c r="V13" s="105">
        <f t="shared" si="16"/>
        <v>-9.0347259907415517E-3</v>
      </c>
    </row>
    <row r="14" spans="1:25" ht="20.100000000000001" customHeight="1" x14ac:dyDescent="0.25">
      <c r="A14" s="24"/>
      <c r="B14" t="s">
        <v>71</v>
      </c>
      <c r="C14" s="10">
        <v>0</v>
      </c>
      <c r="D14" s="11">
        <v>0</v>
      </c>
      <c r="E14" s="11">
        <v>0</v>
      </c>
      <c r="F14" s="36">
        <v>1164</v>
      </c>
      <c r="G14" s="36">
        <v>537</v>
      </c>
      <c r="H14" s="12">
        <v>0</v>
      </c>
      <c r="I14" s="10">
        <v>0</v>
      </c>
      <c r="J14" s="163">
        <v>0</v>
      </c>
      <c r="L14" s="78">
        <f t="shared" si="7"/>
        <v>0</v>
      </c>
      <c r="M14" s="18">
        <f t="shared" si="8"/>
        <v>0</v>
      </c>
      <c r="N14" s="18">
        <f t="shared" si="9"/>
        <v>0</v>
      </c>
      <c r="O14" s="38">
        <f t="shared" si="10"/>
        <v>2.0998422682914709E-5</v>
      </c>
      <c r="P14" s="38">
        <f t="shared" si="11"/>
        <v>1.7062493208365133E-5</v>
      </c>
      <c r="Q14" s="19">
        <f t="shared" si="12"/>
        <v>0</v>
      </c>
      <c r="R14" s="97">
        <f t="shared" si="13"/>
        <v>0</v>
      </c>
      <c r="S14" s="79">
        <f t="shared" si="14"/>
        <v>0</v>
      </c>
      <c r="U14" s="147"/>
      <c r="V14" s="105">
        <f t="shared" si="16"/>
        <v>0</v>
      </c>
      <c r="Y14" s="1"/>
    </row>
    <row r="15" spans="1:25" ht="20.100000000000001" customHeight="1" thickBot="1" x14ac:dyDescent="0.3">
      <c r="A15" s="24"/>
      <c r="B15" t="s">
        <v>73</v>
      </c>
      <c r="C15" s="10">
        <v>332253</v>
      </c>
      <c r="D15" s="11">
        <v>167925</v>
      </c>
      <c r="E15" s="11">
        <v>139951</v>
      </c>
      <c r="F15" s="36">
        <v>358273</v>
      </c>
      <c r="G15" s="36">
        <v>242963</v>
      </c>
      <c r="H15" s="12">
        <v>216946</v>
      </c>
      <c r="I15" s="10">
        <v>144966</v>
      </c>
      <c r="J15" s="163">
        <v>286935</v>
      </c>
      <c r="L15" s="78">
        <f t="shared" ref="L15" si="17">C15/$C$7</f>
        <v>6.9144482881978459E-3</v>
      </c>
      <c r="M15" s="18">
        <f t="shared" ref="M15" si="18">D15/$D$7</f>
        <v>3.1983511992459946E-3</v>
      </c>
      <c r="N15" s="18">
        <f t="shared" ref="N15" si="19">E15/$E$7</f>
        <v>2.6740025716861624E-3</v>
      </c>
      <c r="O15" s="38">
        <f t="shared" ref="O15" si="20">F15/$F$7</f>
        <v>6.4632026545325613E-3</v>
      </c>
      <c r="P15" s="38">
        <f t="shared" ref="P15" si="21">G15/$G$7</f>
        <v>7.7198408517393262E-3</v>
      </c>
      <c r="Q15" s="19">
        <f t="shared" ref="Q15" si="22">H15/$H$7</f>
        <v>7.6853224178842078E-3</v>
      </c>
      <c r="R15" s="97">
        <f t="shared" ref="R15" si="23">I15/$I$7</f>
        <v>8.2141194506559004E-3</v>
      </c>
      <c r="S15" s="79">
        <f t="shared" ref="S15" si="24">J15/$J$7</f>
        <v>7.0917430099736445E-3</v>
      </c>
      <c r="U15" s="147">
        <f t="shared" ref="U15" si="25">(J15-I15)/I15</f>
        <v>0.97932618683001527</v>
      </c>
      <c r="V15" s="105">
        <f t="shared" ref="V15" si="26">(S15-R15)*100</f>
        <v>-0.11223764406822559</v>
      </c>
    </row>
    <row r="16" spans="1:25" ht="20.100000000000001" customHeight="1" thickBot="1" x14ac:dyDescent="0.3">
      <c r="A16" s="5" t="s">
        <v>38</v>
      </c>
      <c r="B16" s="6"/>
      <c r="C16" s="13">
        <v>99111299</v>
      </c>
      <c r="D16" s="14">
        <v>102528037</v>
      </c>
      <c r="E16" s="14">
        <v>96652690</v>
      </c>
      <c r="F16" s="37">
        <v>98257557</v>
      </c>
      <c r="G16" s="37">
        <v>107253502</v>
      </c>
      <c r="H16" s="15">
        <v>107411915</v>
      </c>
      <c r="I16" s="13">
        <v>81295573</v>
      </c>
      <c r="J16" s="162">
        <v>73987876</v>
      </c>
      <c r="K16" s="1"/>
      <c r="L16" s="136">
        <f t="shared" ref="L16:S16" si="27">C16/C25</f>
        <v>0.67347841756920779</v>
      </c>
      <c r="M16" s="21">
        <f t="shared" si="27"/>
        <v>0.6613361573415989</v>
      </c>
      <c r="N16" s="21">
        <f t="shared" si="27"/>
        <v>0.64871784704210611</v>
      </c>
      <c r="O16" s="21">
        <f t="shared" si="27"/>
        <v>0.63932182287298811</v>
      </c>
      <c r="P16" s="267">
        <f t="shared" si="27"/>
        <v>0.77313170947384202</v>
      </c>
      <c r="Q16" s="22">
        <f t="shared" si="27"/>
        <v>0.79188658280741442</v>
      </c>
      <c r="R16" s="20">
        <f t="shared" si="27"/>
        <v>0.82163245630999326</v>
      </c>
      <c r="S16" s="236">
        <f t="shared" si="27"/>
        <v>0.6464741681200884</v>
      </c>
      <c r="T16" s="1"/>
      <c r="U16" s="362">
        <f t="shared" si="5"/>
        <v>-8.9890466729350693E-2</v>
      </c>
      <c r="V16" s="82">
        <f t="shared" si="6"/>
        <v>-17.515828818990485</v>
      </c>
      <c r="Y16" s="26"/>
    </row>
    <row r="17" spans="1:25" ht="20.100000000000001" customHeight="1" x14ac:dyDescent="0.25">
      <c r="A17" s="24"/>
      <c r="B17" t="s">
        <v>67</v>
      </c>
      <c r="C17" s="10">
        <v>51767055</v>
      </c>
      <c r="D17" s="11">
        <v>55509298</v>
      </c>
      <c r="E17" s="11">
        <v>53008030</v>
      </c>
      <c r="F17" s="36">
        <v>56579396</v>
      </c>
      <c r="G17" s="36">
        <v>63218136</v>
      </c>
      <c r="H17" s="12">
        <v>62351593</v>
      </c>
      <c r="I17" s="10">
        <v>47011885</v>
      </c>
      <c r="J17" s="163">
        <v>42547643</v>
      </c>
      <c r="L17" s="78">
        <f t="shared" ref="L17" si="28">C17/$C$16</f>
        <v>0.5223123450334356</v>
      </c>
      <c r="M17" s="18">
        <f t="shared" ref="M17" si="29">D17/$D$16</f>
        <v>0.54140603511213226</v>
      </c>
      <c r="N17" s="18">
        <f t="shared" ref="N17" si="30">E17/$E$16</f>
        <v>0.54843822763753391</v>
      </c>
      <c r="O17" s="38">
        <f>F17/$F$16</f>
        <v>0.57582742465294556</v>
      </c>
      <c r="P17" s="38">
        <f>G17/$G$16</f>
        <v>0.58942724313095152</v>
      </c>
      <c r="Q17" s="19">
        <f t="shared" ref="Q17" si="31">H17/$H$16</f>
        <v>0.580490469795646</v>
      </c>
      <c r="R17" s="97">
        <f>I17/$I$16</f>
        <v>0.57828345708320428</v>
      </c>
      <c r="S17" s="79">
        <f>J17/$J$16</f>
        <v>0.5750623656232543</v>
      </c>
      <c r="U17" s="147">
        <f t="shared" si="5"/>
        <v>-9.4959859618477332E-2</v>
      </c>
      <c r="V17" s="105">
        <f t="shared" si="6"/>
        <v>-0.32210914599499763</v>
      </c>
      <c r="Y17" s="2"/>
    </row>
    <row r="18" spans="1:25" ht="20.100000000000001" customHeight="1" x14ac:dyDescent="0.25">
      <c r="A18" s="24"/>
      <c r="B18" t="s">
        <v>68</v>
      </c>
      <c r="C18" s="10">
        <v>56768</v>
      </c>
      <c r="D18" s="11">
        <v>44015</v>
      </c>
      <c r="E18" s="11">
        <v>22043</v>
      </c>
      <c r="F18" s="36">
        <v>50944</v>
      </c>
      <c r="G18" s="36">
        <v>44500</v>
      </c>
      <c r="H18" s="12">
        <v>23740</v>
      </c>
      <c r="I18" s="10">
        <v>18903</v>
      </c>
      <c r="J18" s="163">
        <v>226556</v>
      </c>
      <c r="L18" s="78">
        <f t="shared" ref="L18:L24" si="32">C18/$C$16</f>
        <v>5.7277021462507521E-4</v>
      </c>
      <c r="M18" s="18">
        <f t="shared" ref="M18:M24" si="33">D18/$D$16</f>
        <v>4.2929720774815964E-4</v>
      </c>
      <c r="N18" s="18">
        <f t="shared" ref="N18:N24" si="34">E18/$E$16</f>
        <v>2.2806400939280635E-4</v>
      </c>
      <c r="O18" s="38">
        <f t="shared" ref="O18:O23" si="35">F18/$F$16</f>
        <v>5.1847411594000857E-4</v>
      </c>
      <c r="P18" s="38">
        <f t="shared" ref="P18:P23" si="36">G18/$G$16</f>
        <v>4.1490486716228622E-4</v>
      </c>
      <c r="Q18" s="19">
        <f t="shared" ref="Q18:Q24" si="37">H18/$H$16</f>
        <v>2.2101831067810308E-4</v>
      </c>
      <c r="R18" s="97">
        <f t="shared" ref="R18:R23" si="38">I18/$I$16</f>
        <v>2.3252188652388243E-4</v>
      </c>
      <c r="S18" s="79">
        <f t="shared" ref="S18:S23" si="39">J18/$J$16</f>
        <v>3.0620692503728585E-3</v>
      </c>
      <c r="U18" s="147">
        <f t="shared" ref="U18:U24" si="40">(J18-I18)/I18</f>
        <v>10.985187536369889</v>
      </c>
      <c r="V18" s="105">
        <f t="shared" ref="V18:V24" si="41">(S18-R18)*100</f>
        <v>0.2829547363848976</v>
      </c>
      <c r="Y18" s="2"/>
    </row>
    <row r="19" spans="1:25" ht="20.100000000000001" customHeight="1" x14ac:dyDescent="0.25">
      <c r="A19" s="24"/>
      <c r="B19" t="s">
        <v>75</v>
      </c>
      <c r="C19" s="10">
        <v>0</v>
      </c>
      <c r="D19" s="11">
        <v>0</v>
      </c>
      <c r="E19" s="11">
        <v>0</v>
      </c>
      <c r="F19" s="36">
        <v>194</v>
      </c>
      <c r="G19" s="36">
        <v>2024</v>
      </c>
      <c r="H19" s="12">
        <v>132</v>
      </c>
      <c r="I19" s="10">
        <v>132</v>
      </c>
      <c r="J19" s="163">
        <v>0</v>
      </c>
      <c r="L19" s="78">
        <f t="shared" si="32"/>
        <v>0</v>
      </c>
      <c r="M19" s="18">
        <f t="shared" si="33"/>
        <v>0</v>
      </c>
      <c r="N19" s="18">
        <f t="shared" si="34"/>
        <v>0</v>
      </c>
      <c r="O19" s="38">
        <f t="shared" si="35"/>
        <v>1.9744028441496871E-6</v>
      </c>
      <c r="P19" s="38">
        <f t="shared" si="36"/>
        <v>1.8871178677223986E-5</v>
      </c>
      <c r="Q19" s="19">
        <f t="shared" si="37"/>
        <v>1.2289139431132943E-6</v>
      </c>
      <c r="R19" s="97">
        <f t="shared" si="38"/>
        <v>1.6237046511745479E-6</v>
      </c>
      <c r="S19" s="79">
        <f t="shared" si="39"/>
        <v>0</v>
      </c>
      <c r="U19" s="147">
        <f t="shared" si="40"/>
        <v>-1</v>
      </c>
      <c r="V19" s="105">
        <f t="shared" si="41"/>
        <v>-1.6237046511745478E-4</v>
      </c>
      <c r="Y19" s="26"/>
    </row>
    <row r="20" spans="1:25" ht="20.100000000000001" customHeight="1" x14ac:dyDescent="0.25">
      <c r="A20" s="24"/>
      <c r="B20" t="s">
        <v>69</v>
      </c>
      <c r="C20" s="10">
        <v>17693535</v>
      </c>
      <c r="D20" s="11">
        <v>18328384</v>
      </c>
      <c r="E20" s="11">
        <v>17414147</v>
      </c>
      <c r="F20" s="36">
        <v>16488232</v>
      </c>
      <c r="G20" s="36">
        <v>17117968</v>
      </c>
      <c r="H20" s="12">
        <v>17667451</v>
      </c>
      <c r="I20" s="10">
        <v>13612591</v>
      </c>
      <c r="J20" s="163">
        <v>12581776</v>
      </c>
      <c r="L20" s="78">
        <f t="shared" si="32"/>
        <v>0.17852187569451591</v>
      </c>
      <c r="M20" s="18">
        <f t="shared" si="33"/>
        <v>0.1787646046515062</v>
      </c>
      <c r="N20" s="18">
        <f t="shared" si="34"/>
        <v>0.18017239871958038</v>
      </c>
      <c r="O20" s="38">
        <f t="shared" si="35"/>
        <v>0.16780624822577259</v>
      </c>
      <c r="P20" s="38">
        <f t="shared" si="36"/>
        <v>0.15960288177816329</v>
      </c>
      <c r="Q20" s="19">
        <f t="shared" si="37"/>
        <v>0.16448315813008269</v>
      </c>
      <c r="R20" s="97">
        <f t="shared" si="38"/>
        <v>0.16744566152452114</v>
      </c>
      <c r="S20" s="79">
        <f t="shared" si="39"/>
        <v>0.17005186092921495</v>
      </c>
      <c r="U20" s="147">
        <f t="shared" si="40"/>
        <v>-7.5725113609892494E-2</v>
      </c>
      <c r="V20" s="105">
        <f t="shared" si="41"/>
        <v>0.26061994046938097</v>
      </c>
      <c r="Y20" s="2"/>
    </row>
    <row r="21" spans="1:25" ht="20.100000000000001" customHeight="1" x14ac:dyDescent="0.25">
      <c r="A21" s="24"/>
      <c r="B21" t="s">
        <v>70</v>
      </c>
      <c r="C21" s="10">
        <v>3892493</v>
      </c>
      <c r="D21" s="11">
        <v>4365663</v>
      </c>
      <c r="E21" s="11">
        <v>3695987</v>
      </c>
      <c r="F21" s="36">
        <v>3292943</v>
      </c>
      <c r="G21" s="36">
        <v>3731330</v>
      </c>
      <c r="H21" s="12">
        <v>3949996</v>
      </c>
      <c r="I21" s="10">
        <v>3054190</v>
      </c>
      <c r="J21" s="163">
        <v>2567926</v>
      </c>
      <c r="L21" s="78">
        <f t="shared" si="32"/>
        <v>3.9273958058001039E-2</v>
      </c>
      <c r="M21" s="18">
        <f t="shared" si="33"/>
        <v>4.2580187115062E-2</v>
      </c>
      <c r="N21" s="18">
        <f t="shared" si="34"/>
        <v>3.823987723466362E-2</v>
      </c>
      <c r="O21" s="38">
        <f t="shared" si="35"/>
        <v>3.3513381571251562E-2</v>
      </c>
      <c r="P21" s="38">
        <f t="shared" si="36"/>
        <v>3.4789819730082099E-2</v>
      </c>
      <c r="Q21" s="19">
        <f t="shared" si="37"/>
        <v>3.6774281512437425E-2</v>
      </c>
      <c r="R21" s="97">
        <f t="shared" si="38"/>
        <v>3.7568958398263581E-2</v>
      </c>
      <c r="S21" s="79">
        <f t="shared" si="39"/>
        <v>3.4707389086287593E-2</v>
      </c>
      <c r="U21" s="147">
        <f t="shared" si="40"/>
        <v>-0.15921209878887693</v>
      </c>
      <c r="V21" s="105">
        <f t="shared" si="41"/>
        <v>-0.28615693119759877</v>
      </c>
      <c r="Y21" s="2"/>
    </row>
    <row r="22" spans="1:25" ht="20.100000000000001" customHeight="1" x14ac:dyDescent="0.25">
      <c r="A22" s="24"/>
      <c r="B22" t="s">
        <v>89</v>
      </c>
      <c r="C22" s="10"/>
      <c r="D22" s="11"/>
      <c r="E22" s="11"/>
      <c r="F22" s="36">
        <v>0</v>
      </c>
      <c r="G22" s="36">
        <v>0</v>
      </c>
      <c r="H22" s="12">
        <v>14214</v>
      </c>
      <c r="I22" s="10">
        <v>9519</v>
      </c>
      <c r="J22" s="163">
        <v>15178</v>
      </c>
      <c r="L22" s="78">
        <f t="shared" si="32"/>
        <v>0</v>
      </c>
      <c r="M22" s="18">
        <f t="shared" si="33"/>
        <v>0</v>
      </c>
      <c r="N22" s="18">
        <f t="shared" si="34"/>
        <v>0</v>
      </c>
      <c r="O22" s="38">
        <f t="shared" si="35"/>
        <v>0</v>
      </c>
      <c r="P22" s="38">
        <f t="shared" si="36"/>
        <v>0</v>
      </c>
      <c r="Q22" s="19">
        <f t="shared" si="37"/>
        <v>1.3233168778342702E-4</v>
      </c>
      <c r="R22" s="97">
        <f t="shared" si="38"/>
        <v>1.1709124677674638E-4</v>
      </c>
      <c r="S22" s="79">
        <f t="shared" si="39"/>
        <v>2.0514171808364928E-4</v>
      </c>
      <c r="U22" s="147">
        <f t="shared" si="40"/>
        <v>0.59449522008614353</v>
      </c>
      <c r="V22" s="105">
        <f t="shared" si="41"/>
        <v>8.8050471306902901E-3</v>
      </c>
      <c r="Y22" s="2"/>
    </row>
    <row r="23" spans="1:25" ht="20.100000000000001" customHeight="1" x14ac:dyDescent="0.25">
      <c r="A23" s="24"/>
      <c r="B23" t="s">
        <v>71</v>
      </c>
      <c r="C23" s="10">
        <v>0</v>
      </c>
      <c r="D23" s="11">
        <v>0</v>
      </c>
      <c r="E23" s="11">
        <v>266</v>
      </c>
      <c r="F23" s="36">
        <v>221</v>
      </c>
      <c r="G23" s="36">
        <v>39</v>
      </c>
      <c r="H23" s="12">
        <v>0</v>
      </c>
      <c r="I23" s="10">
        <v>0</v>
      </c>
      <c r="J23" s="163">
        <v>0</v>
      </c>
      <c r="L23" s="78">
        <f t="shared" si="32"/>
        <v>0</v>
      </c>
      <c r="M23" s="18">
        <f t="shared" si="33"/>
        <v>0</v>
      </c>
      <c r="N23" s="18">
        <f t="shared" si="34"/>
        <v>2.7521220568201463E-6</v>
      </c>
      <c r="O23" s="38">
        <f t="shared" si="35"/>
        <v>2.2491908688509322E-6</v>
      </c>
      <c r="P23" s="38">
        <f t="shared" si="36"/>
        <v>3.6362449032200366E-7</v>
      </c>
      <c r="Q23" s="19">
        <f t="shared" si="37"/>
        <v>0</v>
      </c>
      <c r="R23" s="97">
        <f t="shared" si="38"/>
        <v>0</v>
      </c>
      <c r="S23" s="79">
        <f t="shared" si="39"/>
        <v>0</v>
      </c>
      <c r="U23" s="147"/>
      <c r="V23" s="105">
        <f t="shared" si="41"/>
        <v>0</v>
      </c>
      <c r="Y23" s="26"/>
    </row>
    <row r="24" spans="1:25" ht="20.100000000000001" customHeight="1" thickBot="1" x14ac:dyDescent="0.3">
      <c r="A24" s="24"/>
      <c r="B24" t="s">
        <v>73</v>
      </c>
      <c r="C24" s="33">
        <v>25701448</v>
      </c>
      <c r="D24" s="34">
        <v>24280677</v>
      </c>
      <c r="E24" s="34">
        <v>22512217</v>
      </c>
      <c r="F24" s="36">
        <v>21845627</v>
      </c>
      <c r="G24" s="36">
        <v>23139505</v>
      </c>
      <c r="H24" s="12">
        <v>23404789</v>
      </c>
      <c r="I24" s="10">
        <v>17588353</v>
      </c>
      <c r="J24" s="163">
        <v>16048797</v>
      </c>
      <c r="L24" s="78">
        <f t="shared" si="32"/>
        <v>0.25931905099942237</v>
      </c>
      <c r="M24" s="18">
        <f t="shared" si="33"/>
        <v>0.23681987591355133</v>
      </c>
      <c r="N24" s="18">
        <f t="shared" si="34"/>
        <v>0.23291868027677243</v>
      </c>
      <c r="O24" s="38">
        <f>F24/$F$16</f>
        <v>0.2223302478403773</v>
      </c>
      <c r="P24" s="38">
        <f>G24/$G$16</f>
        <v>0.21574591569047322</v>
      </c>
      <c r="Q24" s="19">
        <f t="shared" si="37"/>
        <v>0.21789751164942922</v>
      </c>
      <c r="R24" s="97">
        <f>I24/$I$16</f>
        <v>0.21635068615605921</v>
      </c>
      <c r="S24" s="79">
        <f>J24/$J$16</f>
        <v>0.21691117339278668</v>
      </c>
      <c r="U24" s="147">
        <f t="shared" si="40"/>
        <v>-8.7532698485185051E-2</v>
      </c>
      <c r="V24" s="105">
        <f t="shared" si="41"/>
        <v>5.6048723672746936E-2</v>
      </c>
    </row>
    <row r="25" spans="1:25" ht="20.100000000000001" customHeight="1" thickBot="1" x14ac:dyDescent="0.3">
      <c r="A25" s="75" t="s">
        <v>23</v>
      </c>
      <c r="B25" s="101"/>
      <c r="C25" s="144">
        <f t="shared" ref="C25:E26" si="42">C7+C16</f>
        <v>147163289</v>
      </c>
      <c r="D25" s="85">
        <f t="shared" si="42"/>
        <v>155031652</v>
      </c>
      <c r="E25" s="85">
        <f t="shared" si="42"/>
        <v>148990336</v>
      </c>
      <c r="F25" s="85">
        <v>153690291</v>
      </c>
      <c r="G25" s="373">
        <f t="shared" ref="G25:J26" si="43">G7+G16</f>
        <v>138726042</v>
      </c>
      <c r="H25" s="372">
        <f t="shared" si="43"/>
        <v>135640529</v>
      </c>
      <c r="I25" s="175">
        <f t="shared" si="43"/>
        <v>98943965</v>
      </c>
      <c r="J25" s="171">
        <f t="shared" si="43"/>
        <v>114448310</v>
      </c>
      <c r="L25" s="148">
        <f t="shared" ref="L25:S25" si="44">L7+L16</f>
        <v>1</v>
      </c>
      <c r="M25" s="151">
        <f t="shared" si="44"/>
        <v>1</v>
      </c>
      <c r="N25" s="151">
        <f t="shared" si="44"/>
        <v>1</v>
      </c>
      <c r="O25" s="151">
        <f t="shared" si="44"/>
        <v>1.0000000065065919</v>
      </c>
      <c r="P25" s="151">
        <f t="shared" si="44"/>
        <v>1</v>
      </c>
      <c r="Q25" s="152">
        <f t="shared" si="44"/>
        <v>1</v>
      </c>
      <c r="R25" s="239">
        <f t="shared" si="44"/>
        <v>1</v>
      </c>
      <c r="S25" s="179">
        <f t="shared" si="44"/>
        <v>1</v>
      </c>
      <c r="U25" s="242">
        <f t="shared" si="5"/>
        <v>0.15669823824019991</v>
      </c>
      <c r="V25" s="241">
        <f t="shared" si="6"/>
        <v>0</v>
      </c>
      <c r="Y25" s="1"/>
    </row>
    <row r="26" spans="1:25" ht="20.100000000000001" customHeight="1" x14ac:dyDescent="0.25">
      <c r="A26" s="24"/>
      <c r="B26" t="s">
        <v>67</v>
      </c>
      <c r="C26" s="10">
        <f t="shared" si="42"/>
        <v>84387165</v>
      </c>
      <c r="D26" s="11">
        <f t="shared" si="42"/>
        <v>90262204</v>
      </c>
      <c r="E26" s="11">
        <f t="shared" si="42"/>
        <v>88356524</v>
      </c>
      <c r="F26" s="11">
        <f t="shared" ref="F26:G26" si="45">F8+F17</f>
        <v>93960729</v>
      </c>
      <c r="G26" s="11">
        <f t="shared" si="45"/>
        <v>84104245</v>
      </c>
      <c r="H26" s="12">
        <f t="shared" si="43"/>
        <v>80881907</v>
      </c>
      <c r="I26" s="10">
        <f t="shared" si="43"/>
        <v>58477413</v>
      </c>
      <c r="J26" s="163">
        <f t="shared" si="43"/>
        <v>69443779</v>
      </c>
      <c r="K26" s="2"/>
      <c r="L26" s="78">
        <f t="shared" ref="L26:L33" si="46">C26/$C$25</f>
        <v>0.57342538056484993</v>
      </c>
      <c r="M26" s="18">
        <f t="shared" ref="M26:M33" si="47">D26/$D$25</f>
        <v>0.58221790734707513</v>
      </c>
      <c r="N26" s="18">
        <f t="shared" ref="N26:N33" si="48">E26/$E$25</f>
        <v>0.59303526907946569</v>
      </c>
      <c r="O26" s="38">
        <f>F26/$F$25</f>
        <v>0.61136411668320678</v>
      </c>
      <c r="P26" s="38">
        <f>G26/$G$25</f>
        <v>0.60626140404121098</v>
      </c>
      <c r="Q26" s="19">
        <f t="shared" ref="Q26:Q33" si="49">H26/$H$25</f>
        <v>0.59629601562524137</v>
      </c>
      <c r="R26" s="97">
        <f t="shared" ref="R26:R33" si="50">I26/$I$25</f>
        <v>0.59101546011421713</v>
      </c>
      <c r="S26" s="79">
        <f t="shared" ref="S26:S33" si="51">J26/$J$25</f>
        <v>0.60676980726058782</v>
      </c>
      <c r="U26" s="108">
        <f t="shared" si="5"/>
        <v>0.1875316543158296</v>
      </c>
      <c r="V26" s="109">
        <f t="shared" si="6"/>
        <v>1.5754347146370695</v>
      </c>
    </row>
    <row r="27" spans="1:25" ht="20.100000000000001" customHeight="1" x14ac:dyDescent="0.25">
      <c r="A27" s="24"/>
      <c r="B27" t="s">
        <v>68</v>
      </c>
      <c r="C27" s="10">
        <f t="shared" ref="C27:E27" si="52">C9+C18</f>
        <v>6052924</v>
      </c>
      <c r="D27" s="11">
        <f t="shared" si="52"/>
        <v>7273550</v>
      </c>
      <c r="E27" s="11">
        <f t="shared" si="52"/>
        <v>7775921</v>
      </c>
      <c r="F27" s="11">
        <f t="shared" ref="F27:G27" si="53">F9+F18</f>
        <v>8824868</v>
      </c>
      <c r="G27" s="11">
        <f t="shared" si="53"/>
        <v>4705754</v>
      </c>
      <c r="H27" s="12">
        <f t="shared" ref="H27:J27" si="54">H9+H18</f>
        <v>4619812</v>
      </c>
      <c r="I27" s="10">
        <f t="shared" si="54"/>
        <v>3052566</v>
      </c>
      <c r="J27" s="163">
        <f t="shared" si="54"/>
        <v>6490210</v>
      </c>
      <c r="K27" s="2"/>
      <c r="L27" s="78">
        <f t="shared" ref="L27:L32" si="55">C27/$C$25</f>
        <v>4.1130665406642279E-2</v>
      </c>
      <c r="M27" s="18">
        <f t="shared" ref="M27:M32" si="56">D27/$D$25</f>
        <v>4.691654837039342E-2</v>
      </c>
      <c r="N27" s="18">
        <f t="shared" ref="N27:N32" si="57">E27/$E$25</f>
        <v>5.2190774306328166E-2</v>
      </c>
      <c r="O27" s="38">
        <f t="shared" ref="O27:O33" si="58">F27/$F$25</f>
        <v>5.7419814502140544E-2</v>
      </c>
      <c r="P27" s="38">
        <f t="shared" ref="P27:P32" si="59">G27/$G$25</f>
        <v>3.3921201327145198E-2</v>
      </c>
      <c r="Q27" s="19">
        <f t="shared" ref="Q27:Q32" si="60">H27/$H$25</f>
        <v>3.405923018775605E-2</v>
      </c>
      <c r="R27" s="97">
        <f t="shared" ref="R27:R32" si="61">I27/$I$25</f>
        <v>3.0851462239258352E-2</v>
      </c>
      <c r="S27" s="79">
        <f t="shared" ref="S27:S32" si="62">J27/$J$25</f>
        <v>5.6708657384281165E-2</v>
      </c>
      <c r="U27" s="147">
        <f t="shared" ref="U27:U31" si="63">(J27-I27)/I27</f>
        <v>1.1261489514067837</v>
      </c>
      <c r="V27" s="105">
        <f t="shared" ref="V27:V32" si="64">(S27-R27)*100</f>
        <v>2.5857195145022813</v>
      </c>
    </row>
    <row r="28" spans="1:25" ht="20.100000000000001" customHeight="1" x14ac:dyDescent="0.25">
      <c r="A28" s="24"/>
      <c r="B28" t="s">
        <v>75</v>
      </c>
      <c r="C28" s="10">
        <f t="shared" ref="C28:E28" si="65">C10+C19</f>
        <v>34002</v>
      </c>
      <c r="D28" s="11">
        <f t="shared" si="65"/>
        <v>46873</v>
      </c>
      <c r="E28" s="11">
        <f t="shared" si="65"/>
        <v>70780</v>
      </c>
      <c r="F28" s="11">
        <f t="shared" ref="F28:G28" si="66">F10+F19</f>
        <v>44134</v>
      </c>
      <c r="G28" s="11">
        <f t="shared" si="66"/>
        <v>39497</v>
      </c>
      <c r="H28" s="12">
        <f t="shared" ref="H28:J28" si="67">H10+H19</f>
        <v>27126</v>
      </c>
      <c r="I28" s="10">
        <f t="shared" si="67"/>
        <v>16199</v>
      </c>
      <c r="J28" s="163">
        <f t="shared" si="67"/>
        <v>12711</v>
      </c>
      <c r="K28" s="2"/>
      <c r="L28" s="78">
        <f t="shared" si="55"/>
        <v>2.3104947049668072E-4</v>
      </c>
      <c r="M28" s="18">
        <f t="shared" si="56"/>
        <v>3.0234471087233205E-4</v>
      </c>
      <c r="N28" s="18">
        <f t="shared" si="57"/>
        <v>4.7506436927560188E-4</v>
      </c>
      <c r="O28" s="38">
        <f t="shared" si="58"/>
        <v>2.8716192618829774E-4</v>
      </c>
      <c r="P28" s="38">
        <f t="shared" si="59"/>
        <v>2.8471222439979942E-4</v>
      </c>
      <c r="Q28" s="19">
        <f t="shared" si="60"/>
        <v>1.9998447514164443E-4</v>
      </c>
      <c r="R28" s="97">
        <f t="shared" si="61"/>
        <v>1.6371892919391293E-4</v>
      </c>
      <c r="S28" s="79">
        <f t="shared" si="62"/>
        <v>1.1106323894166721E-4</v>
      </c>
      <c r="U28" s="147">
        <f t="shared" si="63"/>
        <v>-0.21532193345268227</v>
      </c>
      <c r="V28" s="105">
        <f t="shared" si="64"/>
        <v>-5.2655690252245719E-3</v>
      </c>
      <c r="Y28" s="1"/>
    </row>
    <row r="29" spans="1:25" ht="20.100000000000001" customHeight="1" x14ac:dyDescent="0.25">
      <c r="A29" s="24"/>
      <c r="B29" t="s">
        <v>69</v>
      </c>
      <c r="C29" s="10">
        <f t="shared" ref="C29:E29" si="68">C11+C20</f>
        <v>24801508</v>
      </c>
      <c r="D29" s="11">
        <f t="shared" si="68"/>
        <v>26136911</v>
      </c>
      <c r="E29" s="11">
        <f t="shared" si="68"/>
        <v>24148872</v>
      </c>
      <c r="F29" s="11">
        <f t="shared" ref="F29:G29" si="69">F11+F20</f>
        <v>23447965</v>
      </c>
      <c r="G29" s="11">
        <f t="shared" si="69"/>
        <v>21576777</v>
      </c>
      <c r="H29" s="12">
        <f t="shared" ref="H29:J29" si="70">H11+H20</f>
        <v>21521976</v>
      </c>
      <c r="I29" s="10">
        <f t="shared" si="70"/>
        <v>15977283</v>
      </c>
      <c r="J29" s="163">
        <f t="shared" si="70"/>
        <v>18149406</v>
      </c>
      <c r="K29" s="2"/>
      <c r="L29" s="78">
        <f t="shared" si="55"/>
        <v>0.16853053617196609</v>
      </c>
      <c r="M29" s="18">
        <f t="shared" si="56"/>
        <v>0.16859080492801559</v>
      </c>
      <c r="N29" s="18">
        <f t="shared" si="57"/>
        <v>0.16208347902510939</v>
      </c>
      <c r="O29" s="38">
        <f t="shared" si="58"/>
        <v>0.15256633875460618</v>
      </c>
      <c r="P29" s="38">
        <f t="shared" si="59"/>
        <v>0.15553515900064388</v>
      </c>
      <c r="Q29" s="19">
        <f t="shared" si="60"/>
        <v>0.15866921309338156</v>
      </c>
      <c r="R29" s="97">
        <f t="shared" si="61"/>
        <v>0.16147809520267356</v>
      </c>
      <c r="S29" s="79">
        <f t="shared" si="62"/>
        <v>0.15858168635255515</v>
      </c>
      <c r="U29" s="147">
        <f t="shared" si="63"/>
        <v>0.13595071202031034</v>
      </c>
      <c r="V29" s="105">
        <f t="shared" si="64"/>
        <v>-0.28964088501184093</v>
      </c>
    </row>
    <row r="30" spans="1:25" ht="20.100000000000001" customHeight="1" x14ac:dyDescent="0.25">
      <c r="A30" s="24"/>
      <c r="B30" t="s">
        <v>70</v>
      </c>
      <c r="C30" s="10">
        <f t="shared" ref="C30:E30" si="71">C12+C21</f>
        <v>5853989</v>
      </c>
      <c r="D30" s="11">
        <f t="shared" si="71"/>
        <v>6863512</v>
      </c>
      <c r="E30" s="11">
        <f t="shared" si="71"/>
        <v>5985805</v>
      </c>
      <c r="F30" s="11">
        <f t="shared" ref="F30:G30" si="72">F12+F21</f>
        <v>5207311</v>
      </c>
      <c r="G30" s="11">
        <f t="shared" si="72"/>
        <v>4916725</v>
      </c>
      <c r="H30" s="12">
        <f t="shared" ref="H30:J30" si="73">H12+H21</f>
        <v>4946999</v>
      </c>
      <c r="I30" s="10">
        <f t="shared" si="73"/>
        <v>3673956</v>
      </c>
      <c r="J30" s="163">
        <f t="shared" si="73"/>
        <v>3996444</v>
      </c>
      <c r="K30" s="2"/>
      <c r="L30" s="78">
        <f t="shared" si="55"/>
        <v>3.9778867676707061E-2</v>
      </c>
      <c r="M30" s="18">
        <f t="shared" si="56"/>
        <v>4.4271682017553424E-2</v>
      </c>
      <c r="N30" s="18">
        <f t="shared" si="57"/>
        <v>4.0175793683692347E-2</v>
      </c>
      <c r="O30" s="38">
        <f t="shared" si="58"/>
        <v>3.3881847487685475E-2</v>
      </c>
      <c r="P30" s="38">
        <f t="shared" si="59"/>
        <v>3.5441975631367036E-2</v>
      </c>
      <c r="Q30" s="19">
        <f t="shared" si="60"/>
        <v>3.6471392705936731E-2</v>
      </c>
      <c r="R30" s="97">
        <f t="shared" si="61"/>
        <v>3.713168357463742E-2</v>
      </c>
      <c r="S30" s="79">
        <f t="shared" si="62"/>
        <v>3.4919205010541438E-2</v>
      </c>
      <c r="U30" s="147">
        <f t="shared" si="63"/>
        <v>8.7776772503535702E-2</v>
      </c>
      <c r="V30" s="105">
        <f t="shared" si="64"/>
        <v>-0.22124785640959821</v>
      </c>
    </row>
    <row r="31" spans="1:25" ht="20.100000000000001" customHeight="1" x14ac:dyDescent="0.25">
      <c r="A31" s="24"/>
      <c r="B31" t="s">
        <v>89</v>
      </c>
      <c r="C31" s="10">
        <f t="shared" ref="C31:E31" si="74">C13+C22</f>
        <v>0</v>
      </c>
      <c r="D31" s="11">
        <f t="shared" si="74"/>
        <v>0</v>
      </c>
      <c r="E31" s="11">
        <f t="shared" si="74"/>
        <v>0</v>
      </c>
      <c r="F31" s="11">
        <f t="shared" ref="F31:G31" si="75">F13+F22</f>
        <v>0</v>
      </c>
      <c r="G31" s="11">
        <f t="shared" si="75"/>
        <v>0</v>
      </c>
      <c r="H31" s="12">
        <f t="shared" ref="H31:J31" si="76">H13+H22</f>
        <v>20974</v>
      </c>
      <c r="I31" s="10">
        <f t="shared" si="76"/>
        <v>13229</v>
      </c>
      <c r="J31" s="163">
        <f t="shared" si="76"/>
        <v>20028</v>
      </c>
      <c r="K31" s="2"/>
      <c r="L31" s="78">
        <f t="shared" si="55"/>
        <v>0</v>
      </c>
      <c r="M31" s="18">
        <f t="shared" si="56"/>
        <v>0</v>
      </c>
      <c r="N31" s="18">
        <f t="shared" si="57"/>
        <v>0</v>
      </c>
      <c r="O31" s="38">
        <f t="shared" si="58"/>
        <v>0</v>
      </c>
      <c r="P31" s="38">
        <f t="shared" si="59"/>
        <v>0</v>
      </c>
      <c r="Q31" s="19">
        <f t="shared" si="60"/>
        <v>1.5462929962474563E-4</v>
      </c>
      <c r="R31" s="97">
        <f t="shared" si="61"/>
        <v>1.3370193927441659E-4</v>
      </c>
      <c r="S31" s="79">
        <f t="shared" si="62"/>
        <v>1.7499603095930382E-4</v>
      </c>
      <c r="U31" s="147">
        <f t="shared" si="63"/>
        <v>0.51394663239851845</v>
      </c>
      <c r="V31" s="105">
        <f t="shared" si="64"/>
        <v>4.1294091684887235E-3</v>
      </c>
    </row>
    <row r="32" spans="1:25" ht="20.100000000000001" customHeight="1" x14ac:dyDescent="0.25">
      <c r="A32" s="24"/>
      <c r="B32" t="s">
        <v>71</v>
      </c>
      <c r="C32" s="10">
        <f t="shared" ref="C32:E32" si="77">C14+C23</f>
        <v>0</v>
      </c>
      <c r="D32" s="11">
        <f t="shared" si="77"/>
        <v>0</v>
      </c>
      <c r="E32" s="11">
        <f t="shared" si="77"/>
        <v>266</v>
      </c>
      <c r="F32" s="11">
        <f t="shared" ref="F32:G32" si="78">F14+F23</f>
        <v>1385</v>
      </c>
      <c r="G32" s="11">
        <f t="shared" si="78"/>
        <v>576</v>
      </c>
      <c r="H32" s="12">
        <f t="shared" ref="H32:J32" si="79">H14+H23</f>
        <v>0</v>
      </c>
      <c r="I32" s="10">
        <f t="shared" si="79"/>
        <v>0</v>
      </c>
      <c r="J32" s="163">
        <f t="shared" si="79"/>
        <v>0</v>
      </c>
      <c r="K32" s="2"/>
      <c r="L32" s="78">
        <f t="shared" si="55"/>
        <v>0</v>
      </c>
      <c r="M32" s="18">
        <f t="shared" si="56"/>
        <v>0</v>
      </c>
      <c r="N32" s="18">
        <f t="shared" si="57"/>
        <v>1.7853506954974583E-6</v>
      </c>
      <c r="O32" s="38">
        <f t="shared" si="58"/>
        <v>9.0116297587073987E-6</v>
      </c>
      <c r="P32" s="38">
        <f t="shared" si="59"/>
        <v>4.1520682901051841E-6</v>
      </c>
      <c r="Q32" s="19">
        <f t="shared" si="60"/>
        <v>0</v>
      </c>
      <c r="R32" s="97">
        <f t="shared" si="61"/>
        <v>0</v>
      </c>
      <c r="S32" s="79">
        <f t="shared" si="62"/>
        <v>0</v>
      </c>
      <c r="U32" s="147"/>
      <c r="V32" s="105">
        <f t="shared" si="64"/>
        <v>0</v>
      </c>
      <c r="Y32" s="1"/>
    </row>
    <row r="33" spans="1:22" ht="20.100000000000001" customHeight="1" thickBot="1" x14ac:dyDescent="0.3">
      <c r="A33" s="32"/>
      <c r="B33" s="25" t="s">
        <v>73</v>
      </c>
      <c r="C33" s="33">
        <f t="shared" ref="C33:E33" si="80">C15+C24</f>
        <v>26033701</v>
      </c>
      <c r="D33" s="34">
        <f t="shared" si="80"/>
        <v>24448602</v>
      </c>
      <c r="E33" s="34">
        <f t="shared" si="80"/>
        <v>22652168</v>
      </c>
      <c r="F33" s="34">
        <f t="shared" ref="F33:G33" si="81">F15+F24</f>
        <v>22203900</v>
      </c>
      <c r="G33" s="34">
        <f t="shared" si="81"/>
        <v>23382468</v>
      </c>
      <c r="H33" s="44">
        <f t="shared" ref="H33:J33" si="82">H15+H24</f>
        <v>23621735</v>
      </c>
      <c r="I33" s="33">
        <f t="shared" si="82"/>
        <v>17733319</v>
      </c>
      <c r="J33" s="164">
        <f t="shared" si="82"/>
        <v>16335732</v>
      </c>
      <c r="K33" s="2"/>
      <c r="L33" s="149">
        <f t="shared" si="46"/>
        <v>0.17690350070933791</v>
      </c>
      <c r="M33" s="81">
        <f t="shared" si="47"/>
        <v>0.15770071262609006</v>
      </c>
      <c r="N33" s="81">
        <f t="shared" si="48"/>
        <v>0.15203783418543335</v>
      </c>
      <c r="O33" s="180">
        <f t="shared" si="58"/>
        <v>0.14447171552300594</v>
      </c>
      <c r="P33" s="81">
        <f t="shared" ref="P33" si="83">G33/$G$25</f>
        <v>0.16855139570694305</v>
      </c>
      <c r="Q33" s="95">
        <f t="shared" si="49"/>
        <v>0.17414953461291793</v>
      </c>
      <c r="R33" s="237">
        <f t="shared" si="50"/>
        <v>0.17922587800074516</v>
      </c>
      <c r="S33" s="238">
        <f t="shared" si="51"/>
        <v>0.14273458472213352</v>
      </c>
      <c r="U33" s="110">
        <f t="shared" si="5"/>
        <v>-7.8811360693393048E-2</v>
      </c>
      <c r="V33" s="107">
        <f t="shared" si="6"/>
        <v>-3.6491293278611643</v>
      </c>
    </row>
    <row r="34" spans="1:22" ht="20.100000000000001" customHeight="1" x14ac:dyDescent="0.25">
      <c r="C34" s="2"/>
      <c r="D34" s="2"/>
      <c r="E34" s="2"/>
      <c r="F34" s="2"/>
      <c r="G34" s="2"/>
      <c r="L34" s="174"/>
    </row>
    <row r="35" spans="1:22" ht="19.5" customHeight="1" x14ac:dyDescent="0.25"/>
    <row r="36" spans="1:22" x14ac:dyDescent="0.25">
      <c r="A36" s="1" t="s">
        <v>25</v>
      </c>
      <c r="L36" s="1" t="s">
        <v>27</v>
      </c>
      <c r="U36" s="1" t="str">
        <f>U3</f>
        <v>VARIAÇÃO (JAN-SET)</v>
      </c>
    </row>
    <row r="37" spans="1:22" ht="15.75" thickBot="1" x14ac:dyDescent="0.3"/>
    <row r="38" spans="1:22" ht="24" customHeight="1" x14ac:dyDescent="0.25">
      <c r="A38" s="417" t="s">
        <v>81</v>
      </c>
      <c r="B38" s="452"/>
      <c r="C38" s="419">
        <v>2016</v>
      </c>
      <c r="D38" s="421">
        <v>2017</v>
      </c>
      <c r="E38" s="421">
        <v>2018</v>
      </c>
      <c r="F38" s="421">
        <v>2019</v>
      </c>
      <c r="G38" s="421">
        <v>2020</v>
      </c>
      <c r="H38" s="425">
        <v>2021</v>
      </c>
      <c r="I38" s="427" t="str">
        <f>I5</f>
        <v>janeiro - setembro</v>
      </c>
      <c r="J38" s="428"/>
      <c r="L38" s="448">
        <v>2016</v>
      </c>
      <c r="M38" s="421">
        <v>2017</v>
      </c>
      <c r="N38" s="421">
        <v>2018</v>
      </c>
      <c r="O38" s="421">
        <v>2019</v>
      </c>
      <c r="P38" s="421">
        <v>2020</v>
      </c>
      <c r="Q38" s="425">
        <v>2021</v>
      </c>
      <c r="R38" s="427" t="str">
        <f>I5</f>
        <v>janeiro - setembro</v>
      </c>
      <c r="S38" s="428"/>
      <c r="U38" s="450" t="s">
        <v>85</v>
      </c>
      <c r="V38" s="451"/>
    </row>
    <row r="39" spans="1:22" ht="20.25" customHeight="1" thickBot="1" x14ac:dyDescent="0.3">
      <c r="A39" s="418"/>
      <c r="B39" s="453"/>
      <c r="C39" s="436"/>
      <c r="D39" s="435"/>
      <c r="E39" s="435"/>
      <c r="F39" s="435"/>
      <c r="G39" s="435"/>
      <c r="H39" s="445"/>
      <c r="I39" s="168">
        <v>2021</v>
      </c>
      <c r="J39" s="170">
        <v>2022</v>
      </c>
      <c r="L39" s="449"/>
      <c r="M39" s="435"/>
      <c r="N39" s="435"/>
      <c r="O39" s="435"/>
      <c r="P39" s="435"/>
      <c r="Q39" s="445"/>
      <c r="R39" s="168">
        <v>2021</v>
      </c>
      <c r="S39" s="170">
        <v>2022</v>
      </c>
      <c r="U39" s="132" t="s">
        <v>1</v>
      </c>
      <c r="V39" s="39" t="s">
        <v>40</v>
      </c>
    </row>
    <row r="40" spans="1:22" ht="19.5" customHeight="1" thickBot="1" x14ac:dyDescent="0.3">
      <c r="A40" s="5" t="s">
        <v>39</v>
      </c>
      <c r="B40" s="6"/>
      <c r="C40" s="13">
        <v>209541598</v>
      </c>
      <c r="D40" s="14">
        <v>229381261</v>
      </c>
      <c r="E40" s="14">
        <v>222717428</v>
      </c>
      <c r="F40" s="37">
        <v>237232488</v>
      </c>
      <c r="G40" s="37">
        <v>134437905</v>
      </c>
      <c r="H40" s="15">
        <v>122175882</v>
      </c>
      <c r="I40" s="182">
        <v>75346261</v>
      </c>
      <c r="J40" s="181">
        <v>186680505</v>
      </c>
      <c r="K40" s="1"/>
      <c r="L40" s="136">
        <f t="shared" ref="L40:S40" si="84">C40/C58</f>
        <v>0.64469468516788675</v>
      </c>
      <c r="M40" s="21">
        <f t="shared" si="84"/>
        <v>0.65202228069943247</v>
      </c>
      <c r="N40" s="21">
        <f t="shared" si="84"/>
        <v>0.6319365208121398</v>
      </c>
      <c r="O40" s="21">
        <f t="shared" si="84"/>
        <v>0.64386421520260562</v>
      </c>
      <c r="P40" s="267">
        <f t="shared" si="84"/>
        <v>0.48409786470985144</v>
      </c>
      <c r="Q40" s="22">
        <f t="shared" si="84"/>
        <v>0.45954664966073611</v>
      </c>
      <c r="R40" s="20">
        <f t="shared" si="84"/>
        <v>0.40835504668746003</v>
      </c>
      <c r="S40" s="236">
        <f t="shared" si="84"/>
        <v>0.64011030015643333</v>
      </c>
      <c r="T40" s="1"/>
      <c r="U40" s="65">
        <f>(J40-I40)/I40</f>
        <v>1.4776346234353952</v>
      </c>
      <c r="V40" s="102">
        <f>(S40-R40)*100</f>
        <v>23.175525346897331</v>
      </c>
    </row>
    <row r="41" spans="1:22" ht="19.5" customHeight="1" x14ac:dyDescent="0.25">
      <c r="A41" s="24"/>
      <c r="B41" s="145" t="s">
        <v>67</v>
      </c>
      <c r="C41" s="10">
        <v>132183304</v>
      </c>
      <c r="D41" s="11">
        <v>140122384</v>
      </c>
      <c r="E41" s="11">
        <v>140440479</v>
      </c>
      <c r="F41" s="36">
        <v>149905730</v>
      </c>
      <c r="G41" s="36">
        <v>84697491</v>
      </c>
      <c r="H41" s="12">
        <v>75092184</v>
      </c>
      <c r="I41" s="10">
        <v>45737682</v>
      </c>
      <c r="J41" s="163">
        <v>114306795</v>
      </c>
      <c r="L41" s="78">
        <f t="shared" ref="L41:L48" si="85">C41/$C$40</f>
        <v>0.63082130355806487</v>
      </c>
      <c r="M41" s="18">
        <f t="shared" ref="M41:M48" si="86">D41/$D$40</f>
        <v>0.6108711033723021</v>
      </c>
      <c r="N41" s="18">
        <f t="shared" ref="N41:N48" si="87">E41/$E$40</f>
        <v>0.63057696140420583</v>
      </c>
      <c r="O41" s="38">
        <f>F41/$F$40</f>
        <v>0.63189376490457749</v>
      </c>
      <c r="P41" s="38">
        <f>G41/$G$40</f>
        <v>0.63001198211174148</v>
      </c>
      <c r="Q41" s="19">
        <f>H41/$H$40</f>
        <v>0.61462362923641511</v>
      </c>
      <c r="R41" s="97">
        <f>I41/$I$40</f>
        <v>0.60703320102373759</v>
      </c>
      <c r="S41" s="79">
        <f>J41/$J$40</f>
        <v>0.61231243723065776</v>
      </c>
      <c r="U41" s="108">
        <f t="shared" ref="U41:U59" si="88">(J41-I41)/I41</f>
        <v>1.499182074858975</v>
      </c>
      <c r="V41" s="109">
        <f t="shared" ref="V41:V59" si="89">(S41-R41)*100</f>
        <v>0.52792362069201682</v>
      </c>
    </row>
    <row r="42" spans="1:22" ht="19.5" customHeight="1" x14ac:dyDescent="0.25">
      <c r="A42" s="24"/>
      <c r="B42" s="145" t="s">
        <v>68</v>
      </c>
      <c r="C42" s="10">
        <v>28920922</v>
      </c>
      <c r="D42" s="11">
        <v>35755277</v>
      </c>
      <c r="E42" s="11">
        <v>35929448</v>
      </c>
      <c r="F42" s="36">
        <v>39169486</v>
      </c>
      <c r="G42" s="36">
        <v>19125156</v>
      </c>
      <c r="H42" s="12">
        <v>19161774</v>
      </c>
      <c r="I42" s="10">
        <v>12609389</v>
      </c>
      <c r="J42" s="163">
        <v>28599211</v>
      </c>
      <c r="L42" s="78">
        <f t="shared" si="85"/>
        <v>0.13801995535034528</v>
      </c>
      <c r="M42" s="18">
        <f t="shared" si="86"/>
        <v>0.15587706181456557</v>
      </c>
      <c r="N42" s="18">
        <f t="shared" si="87"/>
        <v>0.16132301958874992</v>
      </c>
      <c r="O42" s="38">
        <f t="shared" ref="O42:O48" si="90">F42/$F$40</f>
        <v>0.16511012606334086</v>
      </c>
      <c r="P42" s="38">
        <f t="shared" ref="P42:P48" si="91">G42/$G$40</f>
        <v>0.14226014605032711</v>
      </c>
      <c r="Q42" s="19">
        <f t="shared" ref="Q42:Q48" si="92">H42/$H$40</f>
        <v>0.15683761546325486</v>
      </c>
      <c r="R42" s="97">
        <f t="shared" ref="R42:R48" si="93">I42/$I$40</f>
        <v>0.16735255117702522</v>
      </c>
      <c r="S42" s="79">
        <f t="shared" ref="S42:S48" si="94">J42/$J$40</f>
        <v>0.15319870170696184</v>
      </c>
      <c r="U42" s="147">
        <f t="shared" si="88"/>
        <v>1.2680885647988178</v>
      </c>
      <c r="V42" s="105">
        <f t="shared" si="89"/>
        <v>-1.4153849470063373</v>
      </c>
    </row>
    <row r="43" spans="1:22" ht="19.5" customHeight="1" x14ac:dyDescent="0.25">
      <c r="A43" s="24"/>
      <c r="B43" s="145" t="s">
        <v>75</v>
      </c>
      <c r="C43" s="10">
        <v>40804</v>
      </c>
      <c r="D43" s="11">
        <v>80734</v>
      </c>
      <c r="E43" s="11">
        <v>122357</v>
      </c>
      <c r="F43" s="36">
        <v>61080</v>
      </c>
      <c r="G43" s="36">
        <v>51146</v>
      </c>
      <c r="H43" s="12">
        <v>36639</v>
      </c>
      <c r="I43" s="10">
        <v>21675</v>
      </c>
      <c r="J43" s="163">
        <v>18808</v>
      </c>
      <c r="L43" s="78">
        <f t="shared" si="85"/>
        <v>1.9472983116221152E-4</v>
      </c>
      <c r="M43" s="18">
        <f t="shared" si="86"/>
        <v>3.5196423477678939E-4</v>
      </c>
      <c r="N43" s="18">
        <f t="shared" si="87"/>
        <v>5.4938224232725966E-4</v>
      </c>
      <c r="O43" s="38">
        <f t="shared" si="90"/>
        <v>2.5746895172300347E-4</v>
      </c>
      <c r="P43" s="38">
        <f t="shared" si="91"/>
        <v>3.8044329833911053E-4</v>
      </c>
      <c r="Q43" s="19">
        <f t="shared" si="92"/>
        <v>2.998873378299E-4</v>
      </c>
      <c r="R43" s="97">
        <f t="shared" si="93"/>
        <v>2.8767187266266601E-4</v>
      </c>
      <c r="S43" s="79">
        <f t="shared" si="94"/>
        <v>1.0074967388801525E-4</v>
      </c>
      <c r="U43" s="147">
        <f t="shared" si="88"/>
        <v>-0.13227220299884659</v>
      </c>
      <c r="V43" s="105">
        <f t="shared" si="89"/>
        <v>-1.8692219877465076E-2</v>
      </c>
    </row>
    <row r="44" spans="1:22" ht="19.5" customHeight="1" x14ac:dyDescent="0.25">
      <c r="A44" s="24"/>
      <c r="B44" s="145" t="s">
        <v>69</v>
      </c>
      <c r="C44" s="10">
        <v>40393076</v>
      </c>
      <c r="D44" s="11">
        <v>43585944</v>
      </c>
      <c r="E44" s="11">
        <v>36137872</v>
      </c>
      <c r="F44" s="36">
        <v>38548621</v>
      </c>
      <c r="G44" s="36">
        <v>24892469</v>
      </c>
      <c r="H44" s="12">
        <v>23064704</v>
      </c>
      <c r="I44" s="10">
        <v>14088907</v>
      </c>
      <c r="J44" s="163">
        <v>35967999</v>
      </c>
      <c r="L44" s="78">
        <f t="shared" si="85"/>
        <v>0.1927687694736393</v>
      </c>
      <c r="M44" s="18">
        <f t="shared" si="86"/>
        <v>0.19001527766472606</v>
      </c>
      <c r="N44" s="18">
        <f t="shared" si="87"/>
        <v>0.16225884217736206</v>
      </c>
      <c r="O44" s="38">
        <f t="shared" si="90"/>
        <v>0.16249300981069675</v>
      </c>
      <c r="P44" s="38">
        <f t="shared" si="91"/>
        <v>0.18515960212263052</v>
      </c>
      <c r="Q44" s="19">
        <f t="shared" si="92"/>
        <v>0.18878279102580983</v>
      </c>
      <c r="R44" s="97">
        <f t="shared" si="93"/>
        <v>0.18698880094395129</v>
      </c>
      <c r="S44" s="79">
        <f t="shared" si="94"/>
        <v>0.19267142543888019</v>
      </c>
      <c r="U44" s="147">
        <f t="shared" si="88"/>
        <v>1.552930401201456</v>
      </c>
      <c r="V44" s="105">
        <f t="shared" si="89"/>
        <v>0.56826244949289006</v>
      </c>
    </row>
    <row r="45" spans="1:22" ht="19.5" customHeight="1" x14ac:dyDescent="0.25">
      <c r="A45" s="24"/>
      <c r="B45" t="s">
        <v>70</v>
      </c>
      <c r="C45" s="10">
        <v>7382149</v>
      </c>
      <c r="D45" s="11">
        <v>9249131</v>
      </c>
      <c r="E45" s="11">
        <v>9711674</v>
      </c>
      <c r="F45" s="36">
        <v>8790522</v>
      </c>
      <c r="G45" s="36">
        <v>5187559</v>
      </c>
      <c r="H45" s="12">
        <v>4125921</v>
      </c>
      <c r="I45" s="10">
        <v>2440399</v>
      </c>
      <c r="J45" s="163">
        <v>6976275</v>
      </c>
      <c r="L45" s="78">
        <f t="shared" si="85"/>
        <v>3.5229992853256759E-2</v>
      </c>
      <c r="M45" s="18">
        <f t="shared" si="86"/>
        <v>4.0322086292829303E-2</v>
      </c>
      <c r="N45" s="18">
        <f t="shared" si="87"/>
        <v>4.3605361678296678E-2</v>
      </c>
      <c r="O45" s="38">
        <f t="shared" si="90"/>
        <v>3.7054461107367383E-2</v>
      </c>
      <c r="P45" s="38">
        <f t="shared" si="91"/>
        <v>3.8587026478878857E-2</v>
      </c>
      <c r="Q45" s="19">
        <f t="shared" si="92"/>
        <v>3.3770339386622966E-2</v>
      </c>
      <c r="R45" s="97">
        <f t="shared" si="93"/>
        <v>3.2389118817720761E-2</v>
      </c>
      <c r="S45" s="79">
        <f t="shared" si="94"/>
        <v>3.7370131391063037E-2</v>
      </c>
      <c r="U45" s="147">
        <f t="shared" si="88"/>
        <v>1.8586616368880662</v>
      </c>
      <c r="V45" s="105">
        <f t="shared" si="89"/>
        <v>0.49810125733422761</v>
      </c>
    </row>
    <row r="46" spans="1:22" ht="19.5" customHeight="1" x14ac:dyDescent="0.25">
      <c r="A46" s="24"/>
      <c r="B46" s="145" t="s">
        <v>89</v>
      </c>
      <c r="C46" s="10"/>
      <c r="D46" s="11"/>
      <c r="E46" s="11"/>
      <c r="F46" s="36">
        <v>0</v>
      </c>
      <c r="G46" s="36">
        <v>0</v>
      </c>
      <c r="H46" s="12">
        <v>39775</v>
      </c>
      <c r="I46" s="10">
        <v>21849</v>
      </c>
      <c r="J46" s="163">
        <v>35721</v>
      </c>
      <c r="L46" s="78"/>
      <c r="M46" s="18"/>
      <c r="N46" s="18"/>
      <c r="O46" s="38">
        <f t="shared" si="90"/>
        <v>0</v>
      </c>
      <c r="P46" s="38"/>
      <c r="Q46" s="19"/>
      <c r="R46" s="97"/>
      <c r="S46" s="79"/>
      <c r="U46" s="147"/>
      <c r="V46" s="105">
        <f t="shared" ref="V46:V47" si="95">(S46-R46)*100</f>
        <v>0</v>
      </c>
    </row>
    <row r="47" spans="1:22" ht="19.5" customHeight="1" x14ac:dyDescent="0.25">
      <c r="A47" s="24"/>
      <c r="B47" t="s">
        <v>71</v>
      </c>
      <c r="C47" s="10">
        <v>0</v>
      </c>
      <c r="D47" s="11">
        <v>0</v>
      </c>
      <c r="E47" s="11">
        <v>0</v>
      </c>
      <c r="F47" s="36">
        <v>4200</v>
      </c>
      <c r="G47" s="36">
        <v>1939</v>
      </c>
      <c r="H47" s="12">
        <v>0</v>
      </c>
      <c r="I47" s="10">
        <v>0</v>
      </c>
      <c r="J47" s="163">
        <v>0</v>
      </c>
      <c r="L47" s="78">
        <f t="shared" si="85"/>
        <v>0</v>
      </c>
      <c r="M47" s="18">
        <f t="shared" si="86"/>
        <v>0</v>
      </c>
      <c r="N47" s="18">
        <f t="shared" si="87"/>
        <v>0</v>
      </c>
      <c r="O47" s="38">
        <f t="shared" si="90"/>
        <v>1.7704151886650533E-5</v>
      </c>
      <c r="P47" s="38">
        <f t="shared" si="91"/>
        <v>1.4423015592217092E-5</v>
      </c>
      <c r="Q47" s="19">
        <f t="shared" si="92"/>
        <v>0</v>
      </c>
      <c r="R47" s="97">
        <f t="shared" si="93"/>
        <v>0</v>
      </c>
      <c r="S47" s="79">
        <f t="shared" si="94"/>
        <v>0</v>
      </c>
      <c r="U47" s="147"/>
      <c r="V47" s="105">
        <f t="shared" si="95"/>
        <v>0</v>
      </c>
    </row>
    <row r="48" spans="1:22" ht="19.5" customHeight="1" thickBot="1" x14ac:dyDescent="0.3">
      <c r="A48" s="24"/>
      <c r="B48" t="s">
        <v>73</v>
      </c>
      <c r="C48" s="10">
        <v>621343</v>
      </c>
      <c r="D48" s="11">
        <v>587791</v>
      </c>
      <c r="E48" s="11">
        <v>375598</v>
      </c>
      <c r="F48" s="36">
        <v>752849</v>
      </c>
      <c r="G48" s="36">
        <v>482145</v>
      </c>
      <c r="H48" s="12">
        <v>654885</v>
      </c>
      <c r="I48" s="10">
        <v>426360</v>
      </c>
      <c r="J48" s="163">
        <v>775696</v>
      </c>
      <c r="L48" s="78">
        <f t="shared" si="85"/>
        <v>2.9652489335315656E-3</v>
      </c>
      <c r="M48" s="18">
        <f t="shared" si="86"/>
        <v>2.5625066208002055E-3</v>
      </c>
      <c r="N48" s="18">
        <f t="shared" si="87"/>
        <v>1.686432909058199E-3</v>
      </c>
      <c r="O48" s="38">
        <f t="shared" si="90"/>
        <v>3.1734650104078494E-3</v>
      </c>
      <c r="P48" s="38">
        <f t="shared" si="91"/>
        <v>3.5863769224907215E-3</v>
      </c>
      <c r="Q48" s="19">
        <f t="shared" si="92"/>
        <v>5.3601822984997976E-3</v>
      </c>
      <c r="R48" s="97">
        <f t="shared" si="93"/>
        <v>5.6586749540232656E-3</v>
      </c>
      <c r="S48" s="79">
        <f t="shared" si="94"/>
        <v>4.1552062439513971E-3</v>
      </c>
      <c r="U48" s="110">
        <f t="shared" si="88"/>
        <v>0.81934515432967447</v>
      </c>
      <c r="V48" s="107">
        <f t="shared" si="89"/>
        <v>-0.15034687100718686</v>
      </c>
    </row>
    <row r="49" spans="1:22" ht="19.5" customHeight="1" thickBot="1" x14ac:dyDescent="0.3">
      <c r="A49" s="5" t="s">
        <v>38</v>
      </c>
      <c r="B49" s="6"/>
      <c r="C49" s="13">
        <v>115482949</v>
      </c>
      <c r="D49" s="14">
        <v>122418467</v>
      </c>
      <c r="E49" s="14">
        <v>129718965</v>
      </c>
      <c r="F49" s="37">
        <v>131218627</v>
      </c>
      <c r="G49" s="37">
        <v>143270209</v>
      </c>
      <c r="H49" s="15">
        <v>143685880</v>
      </c>
      <c r="I49" s="13">
        <v>109165383</v>
      </c>
      <c r="J49" s="162">
        <v>104957522</v>
      </c>
      <c r="K49" s="1"/>
      <c r="L49" s="136">
        <f>C49/C58</f>
        <v>0.35530531483211331</v>
      </c>
      <c r="M49" s="21">
        <f>D49/D58</f>
        <v>0.34797771930056753</v>
      </c>
      <c r="N49" s="21">
        <f>E49/E58</f>
        <v>0.36806347918786014</v>
      </c>
      <c r="O49" s="21">
        <f>F49/F58</f>
        <v>0.35613578479739438</v>
      </c>
      <c r="P49" s="267">
        <f>G49/G58</f>
        <v>0.51590213529014861</v>
      </c>
      <c r="Q49" s="22">
        <f t="shared" ref="Q49:S49" si="96">H49/H58</f>
        <v>0.54045335033926389</v>
      </c>
      <c r="R49" s="20">
        <f t="shared" si="96"/>
        <v>0.59164495331253997</v>
      </c>
      <c r="S49" s="236">
        <f t="shared" si="96"/>
        <v>0.35988969984356672</v>
      </c>
      <c r="T49" s="1"/>
      <c r="U49" s="65">
        <f t="shared" si="88"/>
        <v>-3.8545744853934145E-2</v>
      </c>
      <c r="V49" s="102">
        <f t="shared" si="89"/>
        <v>-23.175525346897324</v>
      </c>
    </row>
    <row r="50" spans="1:22" ht="19.5" customHeight="1" x14ac:dyDescent="0.25">
      <c r="A50" s="24"/>
      <c r="B50" t="s">
        <v>67</v>
      </c>
      <c r="C50" s="10">
        <v>57074085</v>
      </c>
      <c r="D50" s="11">
        <v>61969326</v>
      </c>
      <c r="E50" s="11">
        <v>67200356</v>
      </c>
      <c r="F50" s="36">
        <v>70047222</v>
      </c>
      <c r="G50" s="36">
        <v>80419122</v>
      </c>
      <c r="H50" s="12">
        <v>79084907</v>
      </c>
      <c r="I50" s="10">
        <v>59816936</v>
      </c>
      <c r="J50" s="163">
        <v>55470953</v>
      </c>
      <c r="L50" s="78">
        <f t="shared" ref="L50" si="97">C50/$C$49</f>
        <v>0.49422088277291915</v>
      </c>
      <c r="M50" s="18">
        <f t="shared" ref="M50" si="98">D50/$D$49</f>
        <v>0.5062089692725853</v>
      </c>
      <c r="N50" s="18">
        <f t="shared" ref="N50" si="99">E50/$E$49</f>
        <v>0.51804573063005865</v>
      </c>
      <c r="O50" s="38">
        <f>F50/$F$49</f>
        <v>0.53382072043780793</v>
      </c>
      <c r="P50" s="38">
        <f>G50/$G$49</f>
        <v>0.56131084446174018</v>
      </c>
      <c r="Q50" s="19">
        <f>H50/$H$49</f>
        <v>0.55040138251580462</v>
      </c>
      <c r="R50" s="97">
        <f>I50/$I$49</f>
        <v>0.54794784167065125</v>
      </c>
      <c r="S50" s="79">
        <f>J50/$J$49</f>
        <v>0.52850859988862919</v>
      </c>
      <c r="U50" s="108">
        <f t="shared" si="88"/>
        <v>-7.2654724407816548E-2</v>
      </c>
      <c r="V50" s="109">
        <f t="shared" si="89"/>
        <v>-1.9439241782022054</v>
      </c>
    </row>
    <row r="51" spans="1:22" ht="19.5" customHeight="1" x14ac:dyDescent="0.25">
      <c r="A51" s="24"/>
      <c r="B51" t="s">
        <v>68</v>
      </c>
      <c r="C51" s="10">
        <v>205712</v>
      </c>
      <c r="D51" s="11">
        <v>156591</v>
      </c>
      <c r="E51" s="11">
        <v>30322</v>
      </c>
      <c r="F51" s="36">
        <v>58813</v>
      </c>
      <c r="G51" s="36">
        <v>38687</v>
      </c>
      <c r="H51" s="12">
        <v>26284</v>
      </c>
      <c r="I51" s="10">
        <v>20738</v>
      </c>
      <c r="J51" s="163">
        <v>51682</v>
      </c>
      <c r="L51" s="78">
        <f t="shared" ref="L51:L57" si="100">C51/$C$49</f>
        <v>1.7813192491300165E-3</v>
      </c>
      <c r="M51" s="18">
        <f t="shared" ref="M51:M57" si="101">D51/$D$49</f>
        <v>1.2791452453002864E-3</v>
      </c>
      <c r="N51" s="18">
        <f t="shared" ref="N51:N57" si="102">E51/$E$49</f>
        <v>2.3375147959282593E-4</v>
      </c>
      <c r="O51" s="38">
        <f t="shared" ref="O51:O57" si="103">F51/$F$49</f>
        <v>4.4820618341022574E-4</v>
      </c>
      <c r="P51" s="38">
        <f t="shared" ref="P51:P57" si="104">G51/$G$49</f>
        <v>2.7002822338313194E-4</v>
      </c>
      <c r="Q51" s="19">
        <f t="shared" ref="Q51:Q57" si="105">H51/$H$49</f>
        <v>1.8292681229359489E-4</v>
      </c>
      <c r="R51" s="97">
        <f t="shared" ref="R51:R57" si="106">I51/$I$49</f>
        <v>1.899686460129948E-4</v>
      </c>
      <c r="S51" s="79">
        <f t="shared" ref="S51:S57" si="107">J51/$J$49</f>
        <v>4.924087289332155E-4</v>
      </c>
      <c r="U51" s="147">
        <f t="shared" si="88"/>
        <v>1.4921400327900474</v>
      </c>
      <c r="V51" s="105">
        <f t="shared" si="89"/>
        <v>3.0244008292022066E-2</v>
      </c>
    </row>
    <row r="52" spans="1:22" ht="19.5" customHeight="1" x14ac:dyDescent="0.25">
      <c r="A52" s="24"/>
      <c r="B52" t="s">
        <v>75</v>
      </c>
      <c r="C52" s="10">
        <v>0</v>
      </c>
      <c r="D52" s="11">
        <v>0</v>
      </c>
      <c r="E52" s="11">
        <v>0</v>
      </c>
      <c r="F52" s="36">
        <v>236</v>
      </c>
      <c r="G52" s="36">
        <v>2490</v>
      </c>
      <c r="H52" s="12">
        <v>161</v>
      </c>
      <c r="I52" s="10">
        <v>161</v>
      </c>
      <c r="J52" s="163">
        <v>0</v>
      </c>
      <c r="L52" s="78">
        <f t="shared" si="100"/>
        <v>0</v>
      </c>
      <c r="M52" s="18">
        <f t="shared" si="101"/>
        <v>0</v>
      </c>
      <c r="N52" s="18">
        <f t="shared" si="102"/>
        <v>0</v>
      </c>
      <c r="O52" s="38">
        <f t="shared" si="103"/>
        <v>1.7985251438425736E-6</v>
      </c>
      <c r="P52" s="38">
        <f t="shared" si="104"/>
        <v>1.7379747104298563E-5</v>
      </c>
      <c r="Q52" s="19">
        <f t="shared" si="105"/>
        <v>1.1204998013722713E-6</v>
      </c>
      <c r="R52" s="97">
        <f t="shared" si="106"/>
        <v>1.4748265024636976E-6</v>
      </c>
      <c r="S52" s="79">
        <f t="shared" si="107"/>
        <v>0</v>
      </c>
      <c r="U52" s="147">
        <f t="shared" si="88"/>
        <v>-1</v>
      </c>
      <c r="V52" s="105">
        <f t="shared" si="89"/>
        <v>-1.4748265024636976E-4</v>
      </c>
    </row>
    <row r="53" spans="1:22" ht="19.5" customHeight="1" x14ac:dyDescent="0.25">
      <c r="A53" s="24"/>
      <c r="B53" t="s">
        <v>69</v>
      </c>
      <c r="C53" s="10">
        <v>33584523</v>
      </c>
      <c r="D53" s="11">
        <v>36099866</v>
      </c>
      <c r="E53" s="11">
        <v>36111331</v>
      </c>
      <c r="F53" s="36">
        <v>35650257</v>
      </c>
      <c r="G53" s="36">
        <v>37467931</v>
      </c>
      <c r="H53" s="12">
        <v>39481960</v>
      </c>
      <c r="I53" s="10">
        <v>30321598</v>
      </c>
      <c r="J53" s="163">
        <v>31076665</v>
      </c>
      <c r="L53" s="78">
        <f t="shared" si="100"/>
        <v>0.29081802370668591</v>
      </c>
      <c r="M53" s="18">
        <f t="shared" si="101"/>
        <v>0.29488905460644266</v>
      </c>
      <c r="N53" s="18">
        <f t="shared" si="102"/>
        <v>0.27838127601465212</v>
      </c>
      <c r="O53" s="38">
        <f t="shared" si="103"/>
        <v>0.27168594745317676</v>
      </c>
      <c r="P53" s="38">
        <f t="shared" si="104"/>
        <v>0.26151934349450134</v>
      </c>
      <c r="Q53" s="19">
        <f t="shared" si="105"/>
        <v>0.27477967911669537</v>
      </c>
      <c r="R53" s="97">
        <f t="shared" si="106"/>
        <v>0.27775836228229966</v>
      </c>
      <c r="S53" s="79">
        <f t="shared" si="107"/>
        <v>0.29608802120918976</v>
      </c>
      <c r="U53" s="147">
        <f t="shared" si="88"/>
        <v>2.4901952726897839E-2</v>
      </c>
      <c r="V53" s="105">
        <f t="shared" si="89"/>
        <v>1.8329658926890091</v>
      </c>
    </row>
    <row r="54" spans="1:22" ht="19.5" customHeight="1" x14ac:dyDescent="0.25">
      <c r="A54" s="24"/>
      <c r="B54" t="s">
        <v>70</v>
      </c>
      <c r="C54" s="10">
        <v>3838992</v>
      </c>
      <c r="D54" s="11">
        <v>4275984</v>
      </c>
      <c r="E54" s="11">
        <v>3974044</v>
      </c>
      <c r="F54" s="36">
        <v>3420997</v>
      </c>
      <c r="G54" s="36">
        <v>3838142</v>
      </c>
      <c r="H54" s="12">
        <v>4026850</v>
      </c>
      <c r="I54" s="10">
        <v>3121647</v>
      </c>
      <c r="J54" s="163">
        <v>2757512</v>
      </c>
      <c r="L54" s="78">
        <f t="shared" si="100"/>
        <v>3.3242933552034594E-2</v>
      </c>
      <c r="M54" s="18">
        <f t="shared" si="101"/>
        <v>3.4929239883391125E-2</v>
      </c>
      <c r="N54" s="18">
        <f t="shared" si="102"/>
        <v>3.0635797934403811E-2</v>
      </c>
      <c r="O54" s="38">
        <f t="shared" si="103"/>
        <v>2.6070970853855985E-2</v>
      </c>
      <c r="P54" s="38">
        <f t="shared" si="104"/>
        <v>2.67895330563802E-2</v>
      </c>
      <c r="Q54" s="19">
        <f t="shared" si="105"/>
        <v>2.8025370342583417E-2</v>
      </c>
      <c r="R54" s="97">
        <f t="shared" si="106"/>
        <v>2.8595575943703693E-2</v>
      </c>
      <c r="S54" s="79">
        <f t="shared" si="107"/>
        <v>2.6272647709803972E-2</v>
      </c>
      <c r="U54" s="147">
        <f t="shared" si="88"/>
        <v>-0.11664835902329763</v>
      </c>
      <c r="V54" s="105">
        <f t="shared" si="89"/>
        <v>-0.23229282338997209</v>
      </c>
    </row>
    <row r="55" spans="1:22" ht="19.5" customHeight="1" x14ac:dyDescent="0.25">
      <c r="A55" s="24"/>
      <c r="B55" t="s">
        <v>89</v>
      </c>
      <c r="C55" s="10"/>
      <c r="D55" s="11"/>
      <c r="E55" s="11"/>
      <c r="F55" s="36">
        <v>0</v>
      </c>
      <c r="G55" s="36">
        <v>0</v>
      </c>
      <c r="H55" s="12">
        <v>76438</v>
      </c>
      <c r="I55" s="10">
        <v>50981</v>
      </c>
      <c r="J55" s="163">
        <v>84927</v>
      </c>
      <c r="L55" s="78">
        <f t="shared" si="100"/>
        <v>0</v>
      </c>
      <c r="M55" s="18">
        <f t="shared" si="101"/>
        <v>0</v>
      </c>
      <c r="N55" s="18">
        <f t="shared" si="102"/>
        <v>0</v>
      </c>
      <c r="O55" s="38">
        <f t="shared" si="103"/>
        <v>0</v>
      </c>
      <c r="P55" s="38">
        <f t="shared" si="104"/>
        <v>0</v>
      </c>
      <c r="Q55" s="19">
        <f t="shared" si="105"/>
        <v>5.3197989948629613E-4</v>
      </c>
      <c r="R55" s="97">
        <f t="shared" si="106"/>
        <v>4.6700701814970046E-4</v>
      </c>
      <c r="S55" s="79">
        <f t="shared" si="107"/>
        <v>8.0915591738150983E-4</v>
      </c>
      <c r="U55" s="147">
        <f t="shared" ref="U55" si="108">(J55-I55)/I55</f>
        <v>0.66585590710264608</v>
      </c>
      <c r="V55" s="105">
        <f t="shared" ref="V55:V56" si="109">(S55-R55)*100</f>
        <v>3.421488992318094E-2</v>
      </c>
    </row>
    <row r="56" spans="1:22" ht="19.5" customHeight="1" x14ac:dyDescent="0.25">
      <c r="A56" s="24"/>
      <c r="B56" t="s">
        <v>71</v>
      </c>
      <c r="C56" s="10">
        <v>0</v>
      </c>
      <c r="D56" s="11">
        <v>0</v>
      </c>
      <c r="E56" s="11">
        <v>456</v>
      </c>
      <c r="F56" s="36">
        <v>373</v>
      </c>
      <c r="G56" s="36">
        <v>65</v>
      </c>
      <c r="H56" s="12">
        <v>0</v>
      </c>
      <c r="I56" s="10">
        <v>0</v>
      </c>
      <c r="J56" s="163">
        <v>0</v>
      </c>
      <c r="L56" s="78">
        <f t="shared" si="100"/>
        <v>0</v>
      </c>
      <c r="M56" s="18">
        <f t="shared" si="101"/>
        <v>0</v>
      </c>
      <c r="N56" s="18">
        <f t="shared" si="102"/>
        <v>3.5152916923134564E-6</v>
      </c>
      <c r="O56" s="38">
        <f t="shared" si="103"/>
        <v>2.8425842315816946E-6</v>
      </c>
      <c r="P56" s="38">
        <f t="shared" si="104"/>
        <v>4.5368817742144843E-7</v>
      </c>
      <c r="Q56" s="19">
        <f t="shared" si="105"/>
        <v>0</v>
      </c>
      <c r="R56" s="97">
        <f t="shared" si="106"/>
        <v>0</v>
      </c>
      <c r="S56" s="79">
        <f t="shared" si="107"/>
        <v>0</v>
      </c>
      <c r="U56" s="147"/>
      <c r="V56" s="105">
        <f t="shared" si="109"/>
        <v>0</v>
      </c>
    </row>
    <row r="57" spans="1:22" ht="19.5" customHeight="1" thickBot="1" x14ac:dyDescent="0.3">
      <c r="A57" s="24"/>
      <c r="B57" t="s">
        <v>73</v>
      </c>
      <c r="C57" s="33">
        <v>20779637</v>
      </c>
      <c r="D57" s="34">
        <v>19916700</v>
      </c>
      <c r="E57" s="34">
        <v>22402456</v>
      </c>
      <c r="F57" s="36">
        <v>22040729</v>
      </c>
      <c r="G57" s="36">
        <v>21503772</v>
      </c>
      <c r="H57" s="12">
        <v>20989280</v>
      </c>
      <c r="I57" s="10">
        <v>15833322</v>
      </c>
      <c r="J57" s="163">
        <v>15515783</v>
      </c>
      <c r="L57" s="78">
        <f t="shared" si="100"/>
        <v>0.17993684071923033</v>
      </c>
      <c r="M57" s="18">
        <f t="shared" si="101"/>
        <v>0.16269359099228059</v>
      </c>
      <c r="N57" s="18">
        <f t="shared" si="102"/>
        <v>0.17269992864960032</v>
      </c>
      <c r="O57" s="38">
        <f t="shared" si="103"/>
        <v>0.16796951396237364</v>
      </c>
      <c r="P57" s="38">
        <f t="shared" si="104"/>
        <v>0.15009241732871348</v>
      </c>
      <c r="Q57" s="19">
        <f t="shared" si="105"/>
        <v>0.14607754081333532</v>
      </c>
      <c r="R57" s="97">
        <f t="shared" si="106"/>
        <v>0.14503976961268025</v>
      </c>
      <c r="S57" s="79">
        <f t="shared" si="107"/>
        <v>0.14782916654606232</v>
      </c>
      <c r="U57" s="110">
        <f t="shared" si="88"/>
        <v>-2.0055109092078086E-2</v>
      </c>
      <c r="V57" s="107">
        <f t="shared" si="89"/>
        <v>0.27893969333820656</v>
      </c>
    </row>
    <row r="58" spans="1:22" ht="19.5" customHeight="1" thickBot="1" x14ac:dyDescent="0.3">
      <c r="A58" s="75" t="s">
        <v>23</v>
      </c>
      <c r="B58" s="101"/>
      <c r="C58" s="144">
        <f>C40+C49</f>
        <v>325024547</v>
      </c>
      <c r="D58" s="85">
        <f>D40+D49</f>
        <v>351799728</v>
      </c>
      <c r="E58" s="85">
        <f>E40+E49</f>
        <v>352436393</v>
      </c>
      <c r="F58" s="85">
        <f>F40+F49</f>
        <v>368451115</v>
      </c>
      <c r="G58" s="85">
        <f t="shared" ref="G58:J66" si="110">G40+G49</f>
        <v>277708114</v>
      </c>
      <c r="H58" s="169">
        <f t="shared" ref="H58:J59" si="111">H40+H49</f>
        <v>265861762</v>
      </c>
      <c r="I58" s="84">
        <f t="shared" si="111"/>
        <v>184511644</v>
      </c>
      <c r="J58" s="146">
        <f t="shared" si="111"/>
        <v>291638027</v>
      </c>
      <c r="L58" s="148">
        <f t="shared" ref="L58:Q58" si="112">L40+L49</f>
        <v>1</v>
      </c>
      <c r="M58" s="151">
        <f t="shared" si="112"/>
        <v>1</v>
      </c>
      <c r="N58" s="151">
        <f t="shared" si="112"/>
        <v>1</v>
      </c>
      <c r="O58" s="151">
        <f t="shared" si="112"/>
        <v>1</v>
      </c>
      <c r="P58" s="151">
        <f t="shared" si="112"/>
        <v>1</v>
      </c>
      <c r="Q58" s="152">
        <f t="shared" si="112"/>
        <v>1</v>
      </c>
      <c r="R58" s="239">
        <f>R49+R40</f>
        <v>1</v>
      </c>
      <c r="S58" s="179">
        <f>S49+S40</f>
        <v>1</v>
      </c>
      <c r="U58" s="242">
        <f t="shared" si="88"/>
        <v>0.58059416022546528</v>
      </c>
      <c r="V58" s="241">
        <f t="shared" si="89"/>
        <v>0</v>
      </c>
    </row>
    <row r="59" spans="1:22" ht="19.5" customHeight="1" x14ac:dyDescent="0.25">
      <c r="A59" s="24"/>
      <c r="B59" t="s">
        <v>67</v>
      </c>
      <c r="C59" s="10">
        <f>C41+C50</f>
        <v>189257389</v>
      </c>
      <c r="D59" s="11">
        <f>D41+D50</f>
        <v>202091710</v>
      </c>
      <c r="E59" s="11">
        <f>E41+E50</f>
        <v>207640835</v>
      </c>
      <c r="F59" s="11">
        <f t="shared" ref="F59" si="113">F41+F50</f>
        <v>219952952</v>
      </c>
      <c r="G59" s="11">
        <f t="shared" si="110"/>
        <v>165116613</v>
      </c>
      <c r="H59" s="12">
        <f t="shared" si="111"/>
        <v>154177091</v>
      </c>
      <c r="I59" s="10">
        <f t="shared" si="111"/>
        <v>105554618</v>
      </c>
      <c r="J59" s="163">
        <f t="shared" si="111"/>
        <v>169777748</v>
      </c>
      <c r="K59" s="2"/>
      <c r="L59" s="78">
        <f t="shared" ref="L59" si="114">C59/$C$58</f>
        <v>0.58228644804479956</v>
      </c>
      <c r="M59" s="18">
        <f t="shared" ref="M59" si="115">D59/$D$58</f>
        <v>0.5744510126511525</v>
      </c>
      <c r="N59" s="18">
        <f t="shared" ref="N59" si="116">E59/$E$58</f>
        <v>0.58915832508818122</v>
      </c>
      <c r="O59" s="38">
        <f>F59/$F$58</f>
        <v>0.59696644424593481</v>
      </c>
      <c r="P59" s="38">
        <f>G59/$G$58</f>
        <v>0.59456891850124338</v>
      </c>
      <c r="Q59" s="19">
        <f>H59/$H$58</f>
        <v>0.57991450082994633</v>
      </c>
      <c r="R59" s="97">
        <f>I59/$I$58</f>
        <v>0.57207564634782615</v>
      </c>
      <c r="S59" s="79">
        <f>J59/$J$58</f>
        <v>0.58215229936389601</v>
      </c>
      <c r="U59" s="108">
        <f t="shared" si="88"/>
        <v>0.60843505681579935</v>
      </c>
      <c r="V59" s="109">
        <f t="shared" si="89"/>
        <v>1.0076653016069859</v>
      </c>
    </row>
    <row r="60" spans="1:22" ht="19.5" customHeight="1" x14ac:dyDescent="0.25">
      <c r="A60" s="24"/>
      <c r="B60" t="s">
        <v>68</v>
      </c>
      <c r="C60" s="10">
        <f t="shared" ref="C60:F60" si="117">C42+C51</f>
        <v>29126634</v>
      </c>
      <c r="D60" s="11">
        <f t="shared" si="117"/>
        <v>35911868</v>
      </c>
      <c r="E60" s="11">
        <f t="shared" si="117"/>
        <v>35959770</v>
      </c>
      <c r="F60" s="11">
        <f t="shared" si="117"/>
        <v>39228299</v>
      </c>
      <c r="G60" s="11">
        <f t="shared" si="110"/>
        <v>19163843</v>
      </c>
      <c r="H60" s="12">
        <f t="shared" si="110"/>
        <v>19188058</v>
      </c>
      <c r="I60" s="10">
        <f t="shared" si="110"/>
        <v>12630127</v>
      </c>
      <c r="J60" s="163">
        <f t="shared" si="110"/>
        <v>28650893</v>
      </c>
      <c r="K60" s="2"/>
      <c r="L60" s="78">
        <f t="shared" ref="L60:L66" si="118">C60/$C$58</f>
        <v>8.9613643858105274E-2</v>
      </c>
      <c r="M60" s="18">
        <f t="shared" ref="M60:M66" si="119">D60/$D$58</f>
        <v>0.10208043139817323</v>
      </c>
      <c r="N60" s="18">
        <f t="shared" ref="N60:N66" si="120">E60/$E$58</f>
        <v>0.10203194310866756</v>
      </c>
      <c r="O60" s="38">
        <f t="shared" ref="O60:O66" si="121">F60/$F$58</f>
        <v>0.1064681240006561</v>
      </c>
      <c r="P60" s="38">
        <f t="shared" ref="P60:P66" si="122">G60/$G$58</f>
        <v>6.9007141073306924E-2</v>
      </c>
      <c r="Q60" s="19">
        <f t="shared" ref="Q60:Q66" si="123">H60/$H$58</f>
        <v>7.2173064135488574E-2</v>
      </c>
      <c r="R60" s="97">
        <f t="shared" ref="R60:R66" si="124">I60/$I$58</f>
        <v>6.8451652839860877E-2</v>
      </c>
      <c r="S60" s="79">
        <f t="shared" ref="S60:S66" si="125">J60/$J$58</f>
        <v>9.8241279762875361E-2</v>
      </c>
      <c r="U60" s="147">
        <f t="shared" ref="U60:U66" si="126">(J60-I60)/I60</f>
        <v>1.2684564454498359</v>
      </c>
      <c r="V60" s="105">
        <f t="shared" ref="V60:V66" si="127">(S60-R60)*100</f>
        <v>2.9789626923014483</v>
      </c>
    </row>
    <row r="61" spans="1:22" ht="19.5" customHeight="1" x14ac:dyDescent="0.25">
      <c r="A61" s="24"/>
      <c r="B61" t="s">
        <v>75</v>
      </c>
      <c r="C61" s="10">
        <f t="shared" ref="C61:F61" si="128">C43+C52</f>
        <v>40804</v>
      </c>
      <c r="D61" s="11">
        <f t="shared" si="128"/>
        <v>80734</v>
      </c>
      <c r="E61" s="11">
        <f t="shared" si="128"/>
        <v>122357</v>
      </c>
      <c r="F61" s="11">
        <f t="shared" si="128"/>
        <v>61316</v>
      </c>
      <c r="G61" s="11">
        <f t="shared" si="110"/>
        <v>53636</v>
      </c>
      <c r="H61" s="12">
        <f t="shared" si="110"/>
        <v>36800</v>
      </c>
      <c r="I61" s="10">
        <f t="shared" si="110"/>
        <v>21836</v>
      </c>
      <c r="J61" s="163">
        <f t="shared" si="110"/>
        <v>18808</v>
      </c>
      <c r="K61" s="2"/>
      <c r="L61" s="78">
        <f t="shared" si="118"/>
        <v>1.2554128719391769E-4</v>
      </c>
      <c r="M61" s="18">
        <f t="shared" si="119"/>
        <v>2.2948852308379272E-4</v>
      </c>
      <c r="N61" s="18">
        <f t="shared" si="120"/>
        <v>3.4717470281226038E-4</v>
      </c>
      <c r="O61" s="38">
        <f t="shared" si="121"/>
        <v>1.6641556370374942E-4</v>
      </c>
      <c r="P61" s="38">
        <f t="shared" si="122"/>
        <v>1.9313803701104679E-4</v>
      </c>
      <c r="Q61" s="19">
        <f t="shared" si="123"/>
        <v>1.3841779924711399E-4</v>
      </c>
      <c r="R61" s="97">
        <f t="shared" si="124"/>
        <v>1.1834483464902628E-4</v>
      </c>
      <c r="S61" s="79">
        <f t="shared" si="125"/>
        <v>6.4490903993120216E-5</v>
      </c>
      <c r="U61" s="147">
        <f t="shared" si="126"/>
        <v>-0.13867008609635464</v>
      </c>
      <c r="V61" s="105">
        <f t="shared" si="127"/>
        <v>-5.3853930655906063E-3</v>
      </c>
    </row>
    <row r="62" spans="1:22" ht="19.5" customHeight="1" x14ac:dyDescent="0.25">
      <c r="A62" s="24"/>
      <c r="B62" t="s">
        <v>69</v>
      </c>
      <c r="C62" s="10">
        <f t="shared" ref="C62:F62" si="129">C44+C53</f>
        <v>73977599</v>
      </c>
      <c r="D62" s="11">
        <f t="shared" si="129"/>
        <v>79685810</v>
      </c>
      <c r="E62" s="11">
        <f t="shared" si="129"/>
        <v>72249203</v>
      </c>
      <c r="F62" s="11">
        <f t="shared" si="129"/>
        <v>74198878</v>
      </c>
      <c r="G62" s="11">
        <f t="shared" si="110"/>
        <v>62360400</v>
      </c>
      <c r="H62" s="12">
        <f t="shared" si="110"/>
        <v>62546664</v>
      </c>
      <c r="I62" s="10">
        <f t="shared" si="110"/>
        <v>44410505</v>
      </c>
      <c r="J62" s="163">
        <f t="shared" si="110"/>
        <v>67044664</v>
      </c>
      <c r="K62" s="2"/>
      <c r="L62" s="78">
        <f t="shared" si="118"/>
        <v>0.22760619061796586</v>
      </c>
      <c r="M62" s="18">
        <f t="shared" si="119"/>
        <v>0.22650901537934107</v>
      </c>
      <c r="N62" s="18">
        <f t="shared" si="120"/>
        <v>0.20499926918727715</v>
      </c>
      <c r="O62" s="38">
        <f t="shared" si="121"/>
        <v>0.20138052235233431</v>
      </c>
      <c r="P62" s="38">
        <f t="shared" si="122"/>
        <v>0.22455375574658218</v>
      </c>
      <c r="Q62" s="19">
        <f t="shared" si="123"/>
        <v>0.23526009731327968</v>
      </c>
      <c r="R62" s="97">
        <f t="shared" si="124"/>
        <v>0.24069215382417816</v>
      </c>
      <c r="S62" s="79">
        <f t="shared" si="125"/>
        <v>0.22988999304950036</v>
      </c>
      <c r="U62" s="147">
        <f t="shared" si="126"/>
        <v>0.50965777128632062</v>
      </c>
      <c r="V62" s="105">
        <f t="shared" si="127"/>
        <v>-1.0802160774677798</v>
      </c>
    </row>
    <row r="63" spans="1:22" ht="19.5" customHeight="1" x14ac:dyDescent="0.25">
      <c r="A63" s="24"/>
      <c r="B63" t="s">
        <v>70</v>
      </c>
      <c r="C63" s="10">
        <f t="shared" ref="C63:F63" si="130">C45+C54</f>
        <v>11221141</v>
      </c>
      <c r="D63" s="11">
        <f t="shared" si="130"/>
        <v>13525115</v>
      </c>
      <c r="E63" s="11">
        <f t="shared" si="130"/>
        <v>13685718</v>
      </c>
      <c r="F63" s="11">
        <f t="shared" si="130"/>
        <v>12211519</v>
      </c>
      <c r="G63" s="11">
        <f t="shared" si="110"/>
        <v>9025701</v>
      </c>
      <c r="H63" s="12">
        <f t="shared" si="110"/>
        <v>8152771</v>
      </c>
      <c r="I63" s="10">
        <f t="shared" si="110"/>
        <v>5562046</v>
      </c>
      <c r="J63" s="163">
        <f t="shared" si="110"/>
        <v>9733787</v>
      </c>
      <c r="K63" s="2"/>
      <c r="L63" s="78">
        <f t="shared" si="118"/>
        <v>3.4523980122645938E-2</v>
      </c>
      <c r="M63" s="18">
        <f t="shared" si="119"/>
        <v>3.8445495898734749E-2</v>
      </c>
      <c r="N63" s="18">
        <f t="shared" si="120"/>
        <v>3.8831738923170739E-2</v>
      </c>
      <c r="O63" s="38">
        <f t="shared" si="121"/>
        <v>3.3142847186118568E-2</v>
      </c>
      <c r="P63" s="38">
        <f t="shared" si="122"/>
        <v>3.2500674431140318E-2</v>
      </c>
      <c r="Q63" s="19">
        <f t="shared" si="123"/>
        <v>3.0665451619176436E-2</v>
      </c>
      <c r="R63" s="97">
        <f t="shared" si="124"/>
        <v>3.0144688321133813E-2</v>
      </c>
      <c r="S63" s="79">
        <f t="shared" si="125"/>
        <v>3.3376261319995833E-2</v>
      </c>
      <c r="U63" s="147">
        <f t="shared" si="126"/>
        <v>0.75003712662570576</v>
      </c>
      <c r="V63" s="105">
        <f t="shared" si="127"/>
        <v>0.32315729988620195</v>
      </c>
    </row>
    <row r="64" spans="1:22" ht="19.5" customHeight="1" x14ac:dyDescent="0.25">
      <c r="A64" s="24"/>
      <c r="B64" t="s">
        <v>89</v>
      </c>
      <c r="C64" s="10">
        <f t="shared" ref="C64:F64" si="131">C46+C55</f>
        <v>0</v>
      </c>
      <c r="D64" s="11">
        <f t="shared" si="131"/>
        <v>0</v>
      </c>
      <c r="E64" s="11">
        <f t="shared" si="131"/>
        <v>0</v>
      </c>
      <c r="F64" s="11">
        <f t="shared" si="131"/>
        <v>0</v>
      </c>
      <c r="G64" s="11">
        <f t="shared" si="110"/>
        <v>0</v>
      </c>
      <c r="H64" s="12">
        <f t="shared" si="110"/>
        <v>116213</v>
      </c>
      <c r="I64" s="10">
        <f t="shared" si="110"/>
        <v>72830</v>
      </c>
      <c r="J64" s="163">
        <f t="shared" si="110"/>
        <v>120648</v>
      </c>
      <c r="K64" s="2"/>
      <c r="L64" s="78">
        <f t="shared" si="118"/>
        <v>0</v>
      </c>
      <c r="M64" s="18">
        <f t="shared" si="119"/>
        <v>0</v>
      </c>
      <c r="N64" s="18">
        <f t="shared" si="120"/>
        <v>0</v>
      </c>
      <c r="O64" s="38">
        <f t="shared" si="121"/>
        <v>0</v>
      </c>
      <c r="P64" s="38">
        <f t="shared" si="122"/>
        <v>0</v>
      </c>
      <c r="Q64" s="19">
        <f t="shared" si="123"/>
        <v>4.3711814412784942E-4</v>
      </c>
      <c r="R64" s="97">
        <f t="shared" si="124"/>
        <v>3.9471763635686862E-4</v>
      </c>
      <c r="S64" s="79">
        <f t="shared" si="125"/>
        <v>4.1369090732464736E-4</v>
      </c>
      <c r="U64" s="147">
        <f t="shared" si="126"/>
        <v>0.65657009474117811</v>
      </c>
      <c r="V64" s="105">
        <f t="shared" si="127"/>
        <v>1.8973270967778742E-3</v>
      </c>
    </row>
    <row r="65" spans="1:22" ht="19.5" customHeight="1" x14ac:dyDescent="0.25">
      <c r="A65" s="24"/>
      <c r="B65" t="s">
        <v>71</v>
      </c>
      <c r="C65" s="10">
        <f t="shared" ref="C65:F65" si="132">C47+C56</f>
        <v>0</v>
      </c>
      <c r="D65" s="11">
        <f t="shared" si="132"/>
        <v>0</v>
      </c>
      <c r="E65" s="11">
        <f t="shared" si="132"/>
        <v>456</v>
      </c>
      <c r="F65" s="11">
        <f t="shared" si="132"/>
        <v>4573</v>
      </c>
      <c r="G65" s="11">
        <f t="shared" si="110"/>
        <v>2004</v>
      </c>
      <c r="H65" s="12">
        <f t="shared" si="110"/>
        <v>0</v>
      </c>
      <c r="I65" s="10">
        <f t="shared" si="110"/>
        <v>0</v>
      </c>
      <c r="J65" s="163">
        <f t="shared" si="110"/>
        <v>0</v>
      </c>
      <c r="K65" s="2"/>
      <c r="L65" s="78">
        <f t="shared" si="118"/>
        <v>0</v>
      </c>
      <c r="M65" s="18">
        <f t="shared" si="119"/>
        <v>0</v>
      </c>
      <c r="N65" s="18">
        <f t="shared" si="120"/>
        <v>1.2938504906330716E-6</v>
      </c>
      <c r="O65" s="38">
        <f t="shared" si="121"/>
        <v>1.2411415826493021E-5</v>
      </c>
      <c r="P65" s="38">
        <f t="shared" si="122"/>
        <v>7.216209750356808E-6</v>
      </c>
      <c r="Q65" s="19">
        <f t="shared" si="123"/>
        <v>0</v>
      </c>
      <c r="R65" s="97">
        <f t="shared" si="124"/>
        <v>0</v>
      </c>
      <c r="S65" s="79">
        <f t="shared" si="125"/>
        <v>0</v>
      </c>
      <c r="U65" s="147"/>
      <c r="V65" s="105">
        <f t="shared" si="127"/>
        <v>0</v>
      </c>
    </row>
    <row r="66" spans="1:22" ht="19.5" customHeight="1" thickBot="1" x14ac:dyDescent="0.3">
      <c r="A66" s="32"/>
      <c r="B66" s="25" t="s">
        <v>73</v>
      </c>
      <c r="C66" s="33">
        <f t="shared" ref="C66:F66" si="133">C48+C57</f>
        <v>21400980</v>
      </c>
      <c r="D66" s="34">
        <f t="shared" si="133"/>
        <v>20504491</v>
      </c>
      <c r="E66" s="34">
        <f t="shared" si="133"/>
        <v>22778054</v>
      </c>
      <c r="F66" s="34">
        <f t="shared" si="133"/>
        <v>22793578</v>
      </c>
      <c r="G66" s="34">
        <f t="shared" si="110"/>
        <v>21985917</v>
      </c>
      <c r="H66" s="44">
        <f t="shared" si="110"/>
        <v>21644165</v>
      </c>
      <c r="I66" s="33">
        <f t="shared" si="110"/>
        <v>16259682</v>
      </c>
      <c r="J66" s="164">
        <f t="shared" si="110"/>
        <v>16291479</v>
      </c>
      <c r="K66" s="2"/>
      <c r="L66" s="149">
        <f t="shared" si="118"/>
        <v>6.5844196069289498E-2</v>
      </c>
      <c r="M66" s="81">
        <f t="shared" si="119"/>
        <v>5.82845561495147E-2</v>
      </c>
      <c r="N66" s="81">
        <f t="shared" si="120"/>
        <v>6.4630255139400433E-2</v>
      </c>
      <c r="O66" s="180">
        <f t="shared" si="121"/>
        <v>6.1863235235426008E-2</v>
      </c>
      <c r="P66" s="180">
        <f t="shared" si="122"/>
        <v>7.9169156000965815E-2</v>
      </c>
      <c r="Q66" s="95">
        <f t="shared" si="123"/>
        <v>8.1411350158733992E-2</v>
      </c>
      <c r="R66" s="237">
        <f t="shared" si="124"/>
        <v>8.8122796195995085E-2</v>
      </c>
      <c r="S66" s="238">
        <f t="shared" si="125"/>
        <v>5.5861984692414615E-2</v>
      </c>
      <c r="U66" s="110">
        <f t="shared" si="126"/>
        <v>1.9555733008800543E-3</v>
      </c>
      <c r="V66" s="107">
        <f t="shared" si="127"/>
        <v>-3.2260811503580471</v>
      </c>
    </row>
    <row r="67" spans="1:22" ht="19.5" customHeight="1" x14ac:dyDescent="0.25">
      <c r="C67" s="2"/>
      <c r="D67" s="2"/>
      <c r="E67" s="2"/>
      <c r="F67" s="2"/>
      <c r="G67" s="2"/>
      <c r="L67" s="174"/>
    </row>
    <row r="68" spans="1:22" ht="19.5" customHeight="1" x14ac:dyDescent="0.25"/>
    <row r="69" spans="1:22" x14ac:dyDescent="0.25">
      <c r="A69" s="1" t="s">
        <v>29</v>
      </c>
      <c r="L69" s="1" t="str">
        <f>U3</f>
        <v>VARIAÇÃO (JAN-SET)</v>
      </c>
    </row>
    <row r="70" spans="1:22" ht="15.75" thickBot="1" x14ac:dyDescent="0.3"/>
    <row r="71" spans="1:22" ht="24" customHeight="1" x14ac:dyDescent="0.25">
      <c r="A71" s="417" t="s">
        <v>81</v>
      </c>
      <c r="B71" s="452"/>
      <c r="C71" s="419">
        <v>2016</v>
      </c>
      <c r="D71" s="421">
        <v>2017</v>
      </c>
      <c r="E71" s="421">
        <v>2018</v>
      </c>
      <c r="F71" s="421">
        <v>2019</v>
      </c>
      <c r="G71" s="421">
        <v>2020</v>
      </c>
      <c r="H71" s="425">
        <v>2021</v>
      </c>
      <c r="I71" s="427" t="str">
        <f>I5</f>
        <v>janeiro - setembro</v>
      </c>
      <c r="J71" s="428"/>
      <c r="L71" s="423" t="s">
        <v>87</v>
      </c>
    </row>
    <row r="72" spans="1:22" ht="20.25" customHeight="1" thickBot="1" x14ac:dyDescent="0.3">
      <c r="A72" s="418"/>
      <c r="B72" s="453"/>
      <c r="C72" s="436"/>
      <c r="D72" s="435"/>
      <c r="E72" s="435"/>
      <c r="F72" s="435"/>
      <c r="G72" s="435"/>
      <c r="H72" s="445"/>
      <c r="I72" s="168">
        <v>2021</v>
      </c>
      <c r="J72" s="170">
        <v>2022</v>
      </c>
      <c r="L72" s="424"/>
    </row>
    <row r="73" spans="1:22" ht="20.100000000000001" customHeight="1" thickBot="1" x14ac:dyDescent="0.3">
      <c r="A73" s="5" t="s">
        <v>39</v>
      </c>
      <c r="B73" s="6"/>
      <c r="C73" s="40">
        <f t="shared" ref="C73:J73" si="134">C40/C7</f>
        <v>4.3607267461763808</v>
      </c>
      <c r="D73" s="153">
        <f t="shared" si="134"/>
        <v>4.3688660485568471</v>
      </c>
      <c r="E73" s="153">
        <f t="shared" si="134"/>
        <v>4.2553963546621869</v>
      </c>
      <c r="F73" s="153">
        <f t="shared" si="134"/>
        <v>4.2796460972023116</v>
      </c>
      <c r="G73" s="153">
        <f t="shared" si="134"/>
        <v>4.2715937448963448</v>
      </c>
      <c r="H73" s="153">
        <f t="shared" si="134"/>
        <v>4.3280864586550374</v>
      </c>
      <c r="I73" s="243">
        <f t="shared" si="134"/>
        <v>4.2692989253638522</v>
      </c>
      <c r="J73" s="244">
        <f t="shared" si="134"/>
        <v>4.6139026832979599</v>
      </c>
      <c r="L73" s="23">
        <f>(J73-I73)/I73</f>
        <v>8.071670875206724E-2</v>
      </c>
    </row>
    <row r="74" spans="1:22" ht="20.100000000000001" customHeight="1" x14ac:dyDescent="0.25">
      <c r="A74" s="24"/>
      <c r="B74" s="145" t="s">
        <v>67</v>
      </c>
      <c r="C74" s="344">
        <f t="shared" ref="C74:J74" si="135">C41/C8</f>
        <v>4.0522028895672024</v>
      </c>
      <c r="D74" s="345">
        <f t="shared" si="135"/>
        <v>4.0319616437255634</v>
      </c>
      <c r="E74" s="345">
        <f t="shared" si="135"/>
        <v>3.9730258098124351</v>
      </c>
      <c r="F74" s="345">
        <f t="shared" si="135"/>
        <v>4.010176148614069</v>
      </c>
      <c r="G74" s="345">
        <f t="shared" si="135"/>
        <v>4.0552067883970153</v>
      </c>
      <c r="H74" s="345">
        <f t="shared" si="135"/>
        <v>4.0523967375836154</v>
      </c>
      <c r="I74" s="41">
        <f t="shared" si="135"/>
        <v>3.9891474688300441</v>
      </c>
      <c r="J74" s="166">
        <f t="shared" si="135"/>
        <v>4.2499337079497215</v>
      </c>
      <c r="L74" s="246">
        <f t="shared" ref="L74:L99" si="136">(J74-I74)/I74</f>
        <v>6.5373927927553394E-2</v>
      </c>
    </row>
    <row r="75" spans="1:22" ht="20.100000000000001" customHeight="1" x14ac:dyDescent="0.25">
      <c r="A75" s="24"/>
      <c r="B75" s="145" t="s">
        <v>68</v>
      </c>
      <c r="C75" s="41">
        <f t="shared" ref="C75:J75" si="137">C42/C9</f>
        <v>4.8232437581677328</v>
      </c>
      <c r="D75" s="29">
        <f t="shared" si="137"/>
        <v>4.9457229268549083</v>
      </c>
      <c r="E75" s="29">
        <f t="shared" si="137"/>
        <v>4.6337391431745507</v>
      </c>
      <c r="F75" s="29">
        <f t="shared" si="137"/>
        <v>4.4643065064160572</v>
      </c>
      <c r="G75" s="29">
        <f t="shared" si="137"/>
        <v>4.103006615816259</v>
      </c>
      <c r="H75" s="29">
        <f t="shared" si="137"/>
        <v>4.1691631462692493</v>
      </c>
      <c r="I75" s="41">
        <f t="shared" si="137"/>
        <v>4.1564896957902047</v>
      </c>
      <c r="J75" s="166">
        <f t="shared" si="137"/>
        <v>4.5658989145952189</v>
      </c>
      <c r="L75" s="31">
        <f t="shared" si="136"/>
        <v>9.8498793157041631E-2</v>
      </c>
    </row>
    <row r="76" spans="1:22" ht="20.100000000000001" customHeight="1" x14ac:dyDescent="0.25">
      <c r="A76" s="24"/>
      <c r="B76" s="145" t="s">
        <v>75</v>
      </c>
      <c r="C76" s="41">
        <f t="shared" ref="C76:J76" si="138">C43/C10</f>
        <v>1.2000470560555261</v>
      </c>
      <c r="D76" s="29">
        <f t="shared" si="138"/>
        <v>1.7223988223497535</v>
      </c>
      <c r="E76" s="29">
        <f t="shared" si="138"/>
        <v>1.7286945464820571</v>
      </c>
      <c r="F76" s="29">
        <f t="shared" si="138"/>
        <v>1.3900773782430587</v>
      </c>
      <c r="G76" s="29">
        <f t="shared" si="138"/>
        <v>1.3648760440850747</v>
      </c>
      <c r="H76" s="29">
        <f t="shared" si="138"/>
        <v>1.3573016225827961</v>
      </c>
      <c r="I76" s="41">
        <f t="shared" si="138"/>
        <v>1.3490384016929109</v>
      </c>
      <c r="J76" s="166">
        <f t="shared" si="138"/>
        <v>1.479663283769963</v>
      </c>
      <c r="L76" s="31">
        <f t="shared" si="136"/>
        <v>9.6828142114509658E-2</v>
      </c>
    </row>
    <row r="77" spans="1:22" ht="20.100000000000001" customHeight="1" x14ac:dyDescent="0.25">
      <c r="A77" s="24"/>
      <c r="B77" s="145" t="s">
        <v>69</v>
      </c>
      <c r="C77" s="41">
        <f t="shared" ref="C77:J77" si="139">C44/C11</f>
        <v>5.6827841073678815</v>
      </c>
      <c r="D77" s="29">
        <f t="shared" si="139"/>
        <v>5.5818394429576799</v>
      </c>
      <c r="E77" s="29">
        <f t="shared" si="139"/>
        <v>5.3659016515150952</v>
      </c>
      <c r="F77" s="29">
        <f t="shared" si="139"/>
        <v>5.5388074513778047</v>
      </c>
      <c r="G77" s="29">
        <f t="shared" si="139"/>
        <v>5.5827618989734704</v>
      </c>
      <c r="H77" s="29">
        <f t="shared" si="139"/>
        <v>5.9837993008217616</v>
      </c>
      <c r="I77" s="41">
        <f t="shared" si="139"/>
        <v>5.9580304750047786</v>
      </c>
      <c r="J77" s="166">
        <f t="shared" si="139"/>
        <v>6.4601992230087131</v>
      </c>
      <c r="L77" s="31">
        <f t="shared" si="136"/>
        <v>8.4284353715651614E-2</v>
      </c>
    </row>
    <row r="78" spans="1:22" ht="20.100000000000001" customHeight="1" x14ac:dyDescent="0.25">
      <c r="A78" s="24"/>
      <c r="B78" t="s">
        <v>70</v>
      </c>
      <c r="C78" s="41">
        <f t="shared" ref="C78:J78" si="140">C45/C12</f>
        <v>3.7635299791587644</v>
      </c>
      <c r="D78" s="29">
        <f t="shared" si="140"/>
        <v>3.7028383220923282</v>
      </c>
      <c r="E78" s="29">
        <f t="shared" si="140"/>
        <v>4.241242753790913</v>
      </c>
      <c r="F78" s="29">
        <f t="shared" si="140"/>
        <v>4.5918663496255681</v>
      </c>
      <c r="G78" s="29">
        <f t="shared" si="140"/>
        <v>4.3762281771055216</v>
      </c>
      <c r="H78" s="29">
        <f t="shared" si="140"/>
        <v>4.138323555696422</v>
      </c>
      <c r="I78" s="41">
        <f t="shared" si="140"/>
        <v>3.9376135509208314</v>
      </c>
      <c r="J78" s="166">
        <f t="shared" si="140"/>
        <v>4.8835751457104495</v>
      </c>
      <c r="L78" s="31">
        <f t="shared" ref="L78:L79" si="141">(J78-I78)/I78</f>
        <v>0.24023728650781384</v>
      </c>
    </row>
    <row r="79" spans="1:22" ht="20.100000000000001" customHeight="1" x14ac:dyDescent="0.25">
      <c r="A79" s="24"/>
      <c r="B79" s="145" t="s">
        <v>89</v>
      </c>
      <c r="C79" s="41"/>
      <c r="D79" s="29"/>
      <c r="E79" s="29"/>
      <c r="F79" s="29"/>
      <c r="G79" s="29"/>
      <c r="H79" s="29">
        <f t="shared" ref="C79:J79" si="142">H46/H13</f>
        <v>5.8838757396449708</v>
      </c>
      <c r="I79" s="41">
        <f t="shared" si="142"/>
        <v>5.8892183288409701</v>
      </c>
      <c r="J79" s="166">
        <f t="shared" si="142"/>
        <v>7.365154639175258</v>
      </c>
      <c r="L79" s="31">
        <f t="shared" ref="L79:L81" si="143">(J79-I79)/I79</f>
        <v>0.25061667405099586</v>
      </c>
    </row>
    <row r="80" spans="1:22" ht="20.100000000000001" customHeight="1" x14ac:dyDescent="0.25">
      <c r="A80" s="24"/>
      <c r="B80" t="s">
        <v>71</v>
      </c>
      <c r="C80" s="41"/>
      <c r="D80" s="29"/>
      <c r="E80" s="29"/>
      <c r="F80" s="29">
        <f t="shared" ref="C80:J80" si="144">F47/F14</f>
        <v>3.6082474226804124</v>
      </c>
      <c r="G80" s="29">
        <f t="shared" si="144"/>
        <v>3.610800744878957</v>
      </c>
      <c r="H80" s="29"/>
      <c r="I80" s="41"/>
      <c r="J80" s="166"/>
      <c r="L80" s="31"/>
    </row>
    <row r="81" spans="1:12" ht="20.100000000000001" customHeight="1" thickBot="1" x14ac:dyDescent="0.3">
      <c r="A81" s="24"/>
      <c r="B81" t="s">
        <v>73</v>
      </c>
      <c r="C81" s="41">
        <f t="shared" ref="C81:J81" si="145">C48/C15</f>
        <v>1.8700899615654336</v>
      </c>
      <c r="D81" s="29">
        <f t="shared" si="145"/>
        <v>3.5003185946106892</v>
      </c>
      <c r="E81" s="29">
        <f t="shared" si="145"/>
        <v>2.6837821809061744</v>
      </c>
      <c r="F81" s="29">
        <f t="shared" si="145"/>
        <v>2.1013277584411889</v>
      </c>
      <c r="G81" s="29">
        <f t="shared" si="145"/>
        <v>1.9844379596893353</v>
      </c>
      <c r="H81" s="29">
        <f t="shared" si="145"/>
        <v>3.0186544116969198</v>
      </c>
      <c r="I81" s="41">
        <f t="shared" si="145"/>
        <v>2.9411034311493731</v>
      </c>
      <c r="J81" s="166">
        <f t="shared" si="145"/>
        <v>2.7033857842368483</v>
      </c>
      <c r="L81" s="31">
        <f t="shared" si="143"/>
        <v>-8.08260071355687E-2</v>
      </c>
    </row>
    <row r="82" spans="1:12" ht="20.100000000000001" customHeight="1" thickBot="1" x14ac:dyDescent="0.3">
      <c r="A82" s="5" t="s">
        <v>38</v>
      </c>
      <c r="B82" s="6"/>
      <c r="C82" s="40">
        <f t="shared" ref="C82:J82" si="146">C49/C16</f>
        <v>1.1651844962701983</v>
      </c>
      <c r="D82" s="153">
        <f t="shared" si="146"/>
        <v>1.1939999104830223</v>
      </c>
      <c r="E82" s="153">
        <f t="shared" si="146"/>
        <v>1.3421143788134609</v>
      </c>
      <c r="F82" s="153">
        <f t="shared" si="146"/>
        <v>1.3354558265681284</v>
      </c>
      <c r="G82" s="153">
        <f t="shared" si="146"/>
        <v>1.3358091468192805</v>
      </c>
      <c r="H82" s="153">
        <f t="shared" si="146"/>
        <v>1.337708949700785</v>
      </c>
      <c r="I82" s="40">
        <f t="shared" si="146"/>
        <v>1.34282075851781</v>
      </c>
      <c r="J82" s="165">
        <f t="shared" si="146"/>
        <v>1.4185773085309274</v>
      </c>
      <c r="K82" s="25"/>
      <c r="L82" s="23">
        <f t="shared" si="136"/>
        <v>5.64159807126728E-2</v>
      </c>
    </row>
    <row r="83" spans="1:12" ht="20.100000000000001" customHeight="1" x14ac:dyDescent="0.25">
      <c r="A83" s="24"/>
      <c r="B83" t="s">
        <v>67</v>
      </c>
      <c r="C83" s="41">
        <f t="shared" ref="C83:J83" si="147">C50/C17</f>
        <v>1.102517518139674</v>
      </c>
      <c r="D83" s="29">
        <f t="shared" si="147"/>
        <v>1.1163774040161705</v>
      </c>
      <c r="E83" s="29">
        <f t="shared" si="147"/>
        <v>1.2677391708388333</v>
      </c>
      <c r="F83" s="29">
        <f t="shared" si="147"/>
        <v>1.2380341069742067</v>
      </c>
      <c r="G83" s="29">
        <f t="shared" si="147"/>
        <v>1.2720894206687776</v>
      </c>
      <c r="H83" s="29">
        <f t="shared" si="147"/>
        <v>1.2683702724323338</v>
      </c>
      <c r="I83" s="41">
        <f t="shared" si="147"/>
        <v>1.2723790164976367</v>
      </c>
      <c r="J83" s="166">
        <f t="shared" si="147"/>
        <v>1.3037373891663047</v>
      </c>
      <c r="L83" s="31">
        <f t="shared" si="136"/>
        <v>2.4645465118550362E-2</v>
      </c>
    </row>
    <row r="84" spans="1:12" ht="20.100000000000001" customHeight="1" x14ac:dyDescent="0.25">
      <c r="A84" s="24"/>
      <c r="B84" t="s">
        <v>68</v>
      </c>
      <c r="C84" s="41">
        <f t="shared" ref="C84:J84" si="148">C51/C18</f>
        <v>3.6237316798196169</v>
      </c>
      <c r="D84" s="29">
        <f t="shared" si="148"/>
        <v>3.5576735203907757</v>
      </c>
      <c r="E84" s="29">
        <f t="shared" si="148"/>
        <v>1.3755840856507735</v>
      </c>
      <c r="F84" s="29">
        <f t="shared" si="148"/>
        <v>1.1544637248743719</v>
      </c>
      <c r="G84" s="29">
        <f t="shared" si="148"/>
        <v>0.86937078651685396</v>
      </c>
      <c r="H84" s="29">
        <f t="shared" si="148"/>
        <v>1.1071609098567818</v>
      </c>
      <c r="I84" s="41">
        <f t="shared" si="148"/>
        <v>1.0970745384330529</v>
      </c>
      <c r="J84" s="166">
        <f t="shared" si="148"/>
        <v>0.22812019986228571</v>
      </c>
      <c r="L84" s="31">
        <f t="shared" ref="L84:L88" si="149">(J84-I84)/I84</f>
        <v>-0.79206499479232395</v>
      </c>
    </row>
    <row r="85" spans="1:12" ht="20.100000000000001" customHeight="1" x14ac:dyDescent="0.25">
      <c r="A85" s="24"/>
      <c r="B85" t="s">
        <v>75</v>
      </c>
      <c r="C85" s="41"/>
      <c r="D85" s="29"/>
      <c r="E85" s="29"/>
      <c r="F85" s="29">
        <f t="shared" ref="C85:J85" si="150">F52/F19</f>
        <v>1.2164948453608246</v>
      </c>
      <c r="G85" s="29">
        <f t="shared" si="150"/>
        <v>1.2302371541501975</v>
      </c>
      <c r="H85" s="29">
        <f t="shared" si="150"/>
        <v>1.2196969696969697</v>
      </c>
      <c r="I85" s="41">
        <f t="shared" si="150"/>
        <v>1.2196969696969697</v>
      </c>
      <c r="J85" s="166"/>
      <c r="L85" s="31">
        <f t="shared" ref="L85:L89" si="151">(J85-I85)/I85</f>
        <v>-1</v>
      </c>
    </row>
    <row r="86" spans="1:12" ht="20.100000000000001" customHeight="1" x14ac:dyDescent="0.25">
      <c r="A86" s="24"/>
      <c r="B86" t="s">
        <v>69</v>
      </c>
      <c r="C86" s="41">
        <f t="shared" ref="C86:J86" si="152">C53/C20</f>
        <v>1.8981239757911577</v>
      </c>
      <c r="D86" s="29">
        <f t="shared" si="152"/>
        <v>1.9696153245152437</v>
      </c>
      <c r="E86" s="29">
        <f t="shared" si="152"/>
        <v>2.0736778551369759</v>
      </c>
      <c r="F86" s="29">
        <f t="shared" si="152"/>
        <v>2.16216371773517</v>
      </c>
      <c r="G86" s="29">
        <f t="shared" si="152"/>
        <v>2.1888071644952252</v>
      </c>
      <c r="H86" s="29">
        <f t="shared" si="152"/>
        <v>2.2347287110064715</v>
      </c>
      <c r="I86" s="41">
        <f t="shared" si="152"/>
        <v>2.2274670560512688</v>
      </c>
      <c r="J86" s="166">
        <f t="shared" si="152"/>
        <v>2.469974429683059</v>
      </c>
      <c r="L86" s="31">
        <f t="shared" si="151"/>
        <v>0.10887136264169668</v>
      </c>
    </row>
    <row r="87" spans="1:12" ht="20.100000000000001" customHeight="1" x14ac:dyDescent="0.25">
      <c r="A87" s="24"/>
      <c r="B87" t="s">
        <v>70</v>
      </c>
      <c r="C87" s="41">
        <f t="shared" ref="C87:J87" si="153">C54/C21</f>
        <v>0.98625533815988875</v>
      </c>
      <c r="D87" s="29">
        <f t="shared" si="153"/>
        <v>0.97945810292732172</v>
      </c>
      <c r="E87" s="29">
        <f t="shared" si="153"/>
        <v>1.0752321369095725</v>
      </c>
      <c r="F87" s="29">
        <f t="shared" si="153"/>
        <v>1.0388874025453827</v>
      </c>
      <c r="G87" s="29">
        <f t="shared" si="153"/>
        <v>1.0286257179075557</v>
      </c>
      <c r="H87" s="29">
        <f t="shared" si="153"/>
        <v>1.0194567285637757</v>
      </c>
      <c r="I87" s="41">
        <f t="shared" si="153"/>
        <v>1.0220867071138338</v>
      </c>
      <c r="J87" s="166">
        <f t="shared" si="153"/>
        <v>1.0738284514429155</v>
      </c>
      <c r="L87" s="31">
        <f t="shared" si="151"/>
        <v>5.0623634931316115E-2</v>
      </c>
    </row>
    <row r="88" spans="1:12" ht="20.100000000000001" customHeight="1" x14ac:dyDescent="0.25">
      <c r="A88" s="24"/>
      <c r="B88" t="s">
        <v>89</v>
      </c>
      <c r="C88" s="41"/>
      <c r="D88" s="29"/>
      <c r="E88" s="29"/>
      <c r="F88" s="29"/>
      <c r="G88" s="29"/>
      <c r="H88" s="29">
        <f t="shared" ref="C88:J88" si="154">H55/H22</f>
        <v>5.3776558322780357</v>
      </c>
      <c r="I88" s="41">
        <f t="shared" si="154"/>
        <v>5.3557096333648495</v>
      </c>
      <c r="J88" s="166">
        <f t="shared" si="154"/>
        <v>5.5954012386348664</v>
      </c>
      <c r="L88" s="31">
        <f t="shared" si="151"/>
        <v>4.475440635855104E-2</v>
      </c>
    </row>
    <row r="89" spans="1:12" ht="20.100000000000001" customHeight="1" x14ac:dyDescent="0.25">
      <c r="A89" s="24"/>
      <c r="B89" t="s">
        <v>71</v>
      </c>
      <c r="C89" s="41"/>
      <c r="D89" s="29"/>
      <c r="E89" s="29">
        <f t="shared" ref="C89:J89" si="155">E56/E23</f>
        <v>1.7142857142857142</v>
      </c>
      <c r="F89" s="29">
        <f t="shared" si="155"/>
        <v>1.6877828054298643</v>
      </c>
      <c r="G89" s="29">
        <f t="shared" si="155"/>
        <v>1.6666666666666667</v>
      </c>
      <c r="H89" s="29"/>
      <c r="I89" s="41"/>
      <c r="J89" s="166"/>
      <c r="L89" s="31"/>
    </row>
    <row r="90" spans="1:12" ht="20.100000000000001" customHeight="1" thickBot="1" x14ac:dyDescent="0.3">
      <c r="A90" s="24"/>
      <c r="B90" t="s">
        <v>73</v>
      </c>
      <c r="C90" s="42">
        <f t="shared" ref="C90:J90" si="156">C57/C24</f>
        <v>0.80850063389424598</v>
      </c>
      <c r="D90" s="30">
        <f t="shared" si="156"/>
        <v>0.82026955014475089</v>
      </c>
      <c r="E90" s="30">
        <f t="shared" si="156"/>
        <v>0.99512438068627362</v>
      </c>
      <c r="F90" s="30">
        <f t="shared" si="156"/>
        <v>1.0089309407324405</v>
      </c>
      <c r="G90" s="30">
        <f t="shared" si="156"/>
        <v>0.9293099398625857</v>
      </c>
      <c r="H90" s="30">
        <f t="shared" si="156"/>
        <v>0.89679424155458098</v>
      </c>
      <c r="I90" s="42">
        <f t="shared" si="156"/>
        <v>0.90021629654578805</v>
      </c>
      <c r="J90" s="235">
        <f t="shared" si="156"/>
        <v>0.9667879156300625</v>
      </c>
      <c r="L90" s="35">
        <f t="shared" si="136"/>
        <v>7.3950693116438593E-2</v>
      </c>
    </row>
    <row r="91" spans="1:12" ht="20.100000000000001" customHeight="1" thickBot="1" x14ac:dyDescent="0.3">
      <c r="A91" s="75" t="s">
        <v>23</v>
      </c>
      <c r="B91" s="101"/>
      <c r="C91" s="358">
        <f t="shared" ref="C91:J91" si="157">C58/C25</f>
        <v>2.2085980084340191</v>
      </c>
      <c r="D91" s="359">
        <f t="shared" si="157"/>
        <v>2.2692122767291418</v>
      </c>
      <c r="E91" s="359">
        <f t="shared" si="157"/>
        <v>2.3654983434630283</v>
      </c>
      <c r="F91" s="359">
        <f t="shared" si="157"/>
        <v>2.39736103434146</v>
      </c>
      <c r="G91" s="359">
        <f t="shared" si="157"/>
        <v>2.0018455799380481</v>
      </c>
      <c r="H91" s="359">
        <f t="shared" si="157"/>
        <v>1.960046631785106</v>
      </c>
      <c r="I91" s="360">
        <f t="shared" si="157"/>
        <v>1.8648094808005724</v>
      </c>
      <c r="J91" s="361">
        <f t="shared" si="157"/>
        <v>2.5482073697724328</v>
      </c>
      <c r="L91" s="130">
        <f t="shared" si="136"/>
        <v>0.36647062126607921</v>
      </c>
    </row>
    <row r="92" spans="1:12" ht="20.100000000000001" customHeight="1" x14ac:dyDescent="0.25">
      <c r="A92" s="24"/>
      <c r="B92" t="s">
        <v>67</v>
      </c>
      <c r="C92" s="344">
        <f t="shared" ref="C92:J92" si="158">C59/C26</f>
        <v>2.2427271848746191</v>
      </c>
      <c r="D92" s="345">
        <f t="shared" si="158"/>
        <v>2.2389405647573151</v>
      </c>
      <c r="E92" s="345">
        <f t="shared" si="158"/>
        <v>2.3500339940941997</v>
      </c>
      <c r="F92" s="345">
        <f t="shared" si="158"/>
        <v>2.3409029957611334</v>
      </c>
      <c r="G92" s="345">
        <f t="shared" si="158"/>
        <v>1.9632375630980339</v>
      </c>
      <c r="H92" s="345">
        <f t="shared" si="158"/>
        <v>1.9061999984743188</v>
      </c>
      <c r="I92" s="41">
        <f t="shared" si="158"/>
        <v>1.8050493786378683</v>
      </c>
      <c r="J92" s="166">
        <f t="shared" si="158"/>
        <v>2.4448229984719005</v>
      </c>
      <c r="L92" s="246">
        <f t="shared" si="136"/>
        <v>0.35443552259873362</v>
      </c>
    </row>
    <row r="93" spans="1:12" ht="20.100000000000001" customHeight="1" x14ac:dyDescent="0.25">
      <c r="A93" s="24"/>
      <c r="B93" t="s">
        <v>68</v>
      </c>
      <c r="C93" s="41">
        <f t="shared" ref="C93:J93" si="159">C60/C27</f>
        <v>4.8119940048809466</v>
      </c>
      <c r="D93" s="29">
        <f t="shared" si="159"/>
        <v>4.9373233152999569</v>
      </c>
      <c r="E93" s="29">
        <f t="shared" si="159"/>
        <v>4.624503000994995</v>
      </c>
      <c r="F93" s="29">
        <f t="shared" si="159"/>
        <v>4.4451995202647794</v>
      </c>
      <c r="G93" s="29">
        <f t="shared" si="159"/>
        <v>4.0724277129658715</v>
      </c>
      <c r="H93" s="29">
        <f t="shared" si="159"/>
        <v>4.15342832132563</v>
      </c>
      <c r="I93" s="41">
        <f t="shared" si="159"/>
        <v>4.137544282416826</v>
      </c>
      <c r="J93" s="166">
        <f t="shared" si="159"/>
        <v>4.4144785761939902</v>
      </c>
      <c r="L93" s="31">
        <f t="shared" ref="L93:L97" si="160">(J93-I93)/I93</f>
        <v>6.693204347178637E-2</v>
      </c>
    </row>
    <row r="94" spans="1:12" ht="20.100000000000001" customHeight="1" x14ac:dyDescent="0.25">
      <c r="A94" s="24"/>
      <c r="B94" t="s">
        <v>75</v>
      </c>
      <c r="C94" s="41">
        <f t="shared" ref="C94:J94" si="161">C61/C28</f>
        <v>1.2000470560555261</v>
      </c>
      <c r="D94" s="29">
        <f t="shared" si="161"/>
        <v>1.7223988223497535</v>
      </c>
      <c r="E94" s="29">
        <f t="shared" si="161"/>
        <v>1.7286945464820571</v>
      </c>
      <c r="F94" s="29">
        <f t="shared" si="161"/>
        <v>1.3893143608102596</v>
      </c>
      <c r="G94" s="29">
        <f t="shared" si="161"/>
        <v>1.3579765551814063</v>
      </c>
      <c r="H94" s="29">
        <f t="shared" si="161"/>
        <v>1.3566320135663201</v>
      </c>
      <c r="I94" s="41">
        <f t="shared" si="161"/>
        <v>1.3479844434841657</v>
      </c>
      <c r="J94" s="166">
        <f t="shared" si="161"/>
        <v>1.479663283769963</v>
      </c>
      <c r="L94" s="31">
        <f t="shared" si="160"/>
        <v>9.7685726955011501E-2</v>
      </c>
    </row>
    <row r="95" spans="1:12" ht="20.100000000000001" customHeight="1" x14ac:dyDescent="0.25">
      <c r="A95" s="24"/>
      <c r="B95" t="s">
        <v>69</v>
      </c>
      <c r="C95" s="41">
        <f t="shared" ref="C95:J95" si="162">C62/C29</f>
        <v>2.9827863289603198</v>
      </c>
      <c r="D95" s="29">
        <f t="shared" si="162"/>
        <v>3.0487845331072214</v>
      </c>
      <c r="E95" s="29">
        <f t="shared" si="162"/>
        <v>2.9918251668235269</v>
      </c>
      <c r="F95" s="29">
        <f t="shared" si="162"/>
        <v>3.1644058663513017</v>
      </c>
      <c r="G95" s="29">
        <f t="shared" si="162"/>
        <v>2.8901628820652872</v>
      </c>
      <c r="H95" s="29">
        <f t="shared" si="162"/>
        <v>2.9061766447467461</v>
      </c>
      <c r="I95" s="41">
        <f t="shared" si="162"/>
        <v>2.7796030776947496</v>
      </c>
      <c r="J95" s="166">
        <f t="shared" si="162"/>
        <v>3.6940417774554164</v>
      </c>
      <c r="L95" s="31">
        <f t="shared" si="160"/>
        <v>0.3289817553803589</v>
      </c>
    </row>
    <row r="96" spans="1:12" ht="20.100000000000001" customHeight="1" x14ac:dyDescent="0.25">
      <c r="A96" s="24"/>
      <c r="B96" t="s">
        <v>70</v>
      </c>
      <c r="C96" s="41">
        <f t="shared" ref="C96:J96" si="163">C63/C30</f>
        <v>1.9168367074143802</v>
      </c>
      <c r="D96" s="29">
        <f t="shared" si="163"/>
        <v>1.9705822616759467</v>
      </c>
      <c r="E96" s="29">
        <f t="shared" si="163"/>
        <v>2.2863621517907782</v>
      </c>
      <c r="F96" s="29">
        <f t="shared" si="163"/>
        <v>2.3450719574843908</v>
      </c>
      <c r="G96" s="29">
        <f t="shared" si="163"/>
        <v>1.8357140169523412</v>
      </c>
      <c r="H96" s="29">
        <f t="shared" si="163"/>
        <v>1.6480235795479239</v>
      </c>
      <c r="I96" s="41">
        <f t="shared" si="163"/>
        <v>1.5139119793486913</v>
      </c>
      <c r="J96" s="166">
        <f t="shared" si="163"/>
        <v>2.4356120090760687</v>
      </c>
      <c r="L96" s="31">
        <f t="shared" si="160"/>
        <v>0.60882009145862448</v>
      </c>
    </row>
    <row r="97" spans="1:12" ht="20.100000000000001" customHeight="1" x14ac:dyDescent="0.25">
      <c r="A97" s="24"/>
      <c r="B97" t="s">
        <v>89</v>
      </c>
      <c r="C97" s="41"/>
      <c r="D97" s="29"/>
      <c r="E97" s="29"/>
      <c r="F97" s="29"/>
      <c r="G97" s="29"/>
      <c r="H97" s="29">
        <f t="shared" ref="C97:J97" si="164">H64/H31</f>
        <v>5.5408124344426435</v>
      </c>
      <c r="I97" s="41">
        <f t="shared" si="164"/>
        <v>5.5053292009978074</v>
      </c>
      <c r="J97" s="166">
        <f t="shared" si="164"/>
        <v>6.023966446974236</v>
      </c>
      <c r="L97" s="31">
        <f t="shared" ref="L97:L98" si="165">(J97-I97)/I97</f>
        <v>9.4206400206263544E-2</v>
      </c>
    </row>
    <row r="98" spans="1:12" ht="20.100000000000001" customHeight="1" x14ac:dyDescent="0.25">
      <c r="A98" s="24"/>
      <c r="B98" t="s">
        <v>71</v>
      </c>
      <c r="C98" s="41"/>
      <c r="D98" s="29"/>
      <c r="E98" s="29">
        <f t="shared" ref="C98:J98" si="166">E65/E32</f>
        <v>1.7142857142857142</v>
      </c>
      <c r="F98" s="29">
        <f t="shared" si="166"/>
        <v>3.3018050541516244</v>
      </c>
      <c r="G98" s="29">
        <f t="shared" si="166"/>
        <v>3.4791666666666665</v>
      </c>
      <c r="H98" s="29"/>
      <c r="I98" s="41"/>
      <c r="J98" s="166"/>
      <c r="L98" s="31"/>
    </row>
    <row r="99" spans="1:12" ht="20.100000000000001" customHeight="1" thickBot="1" x14ac:dyDescent="0.3">
      <c r="A99" s="32"/>
      <c r="B99" s="25" t="s">
        <v>73</v>
      </c>
      <c r="C99" s="42">
        <f t="shared" ref="C99:J99" si="167">C66/C33</f>
        <v>0.82204908168838542</v>
      </c>
      <c r="D99" s="30">
        <f t="shared" si="167"/>
        <v>0.83867744257933441</v>
      </c>
      <c r="E99" s="30">
        <f t="shared" si="167"/>
        <v>1.0055573488595</v>
      </c>
      <c r="F99" s="30">
        <f t="shared" si="167"/>
        <v>1.0265574065817267</v>
      </c>
      <c r="G99" s="30">
        <f t="shared" si="167"/>
        <v>0.94027358446507869</v>
      </c>
      <c r="H99" s="30">
        <f t="shared" si="167"/>
        <v>0.91628176338444234</v>
      </c>
      <c r="I99" s="42">
        <f t="shared" si="167"/>
        <v>0.91690010200572158</v>
      </c>
      <c r="J99" s="235">
        <f t="shared" si="167"/>
        <v>0.99729103048458434</v>
      </c>
      <c r="L99" s="35">
        <f t="shared" si="136"/>
        <v>8.7676867199608086E-2</v>
      </c>
    </row>
    <row r="100" spans="1:12" ht="20.100000000000001" customHeight="1" x14ac:dyDescent="0.25"/>
    <row r="101" spans="1:12" ht="15.75" x14ac:dyDescent="0.25">
      <c r="A101" s="100" t="s">
        <v>41</v>
      </c>
    </row>
  </sheetData>
  <mergeCells count="41">
    <mergeCell ref="U5:V5"/>
    <mergeCell ref="A5:B6"/>
    <mergeCell ref="C5:C6"/>
    <mergeCell ref="D5:D6"/>
    <mergeCell ref="E5:E6"/>
    <mergeCell ref="H5:H6"/>
    <mergeCell ref="I5:J5"/>
    <mergeCell ref="L5:L6"/>
    <mergeCell ref="M5:M6"/>
    <mergeCell ref="N5:N6"/>
    <mergeCell ref="Q5:Q6"/>
    <mergeCell ref="R5:S5"/>
    <mergeCell ref="G5:G6"/>
    <mergeCell ref="P5:P6"/>
    <mergeCell ref="O5:O6"/>
    <mergeCell ref="F5:F6"/>
    <mergeCell ref="U38:V38"/>
    <mergeCell ref="A38:B39"/>
    <mergeCell ref="C38:C39"/>
    <mergeCell ref="D38:D39"/>
    <mergeCell ref="E38:E39"/>
    <mergeCell ref="H38:H39"/>
    <mergeCell ref="I38:J38"/>
    <mergeCell ref="L38:L39"/>
    <mergeCell ref="M38:M39"/>
    <mergeCell ref="N38:N39"/>
    <mergeCell ref="Q38:Q39"/>
    <mergeCell ref="R38:S38"/>
    <mergeCell ref="G38:G39"/>
    <mergeCell ref="P38:P39"/>
    <mergeCell ref="F38:F39"/>
    <mergeCell ref="O38:O39"/>
    <mergeCell ref="L71:L72"/>
    <mergeCell ref="A71:B72"/>
    <mergeCell ref="C71:C72"/>
    <mergeCell ref="D71:D72"/>
    <mergeCell ref="E71:E72"/>
    <mergeCell ref="H71:H72"/>
    <mergeCell ref="I71:J71"/>
    <mergeCell ref="G71:G72"/>
    <mergeCell ref="F71:F7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6" id="{0EAFEFC5-7791-47FA-95D8-74B63F191F4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U7:V33</xm:sqref>
        </x14:conditionalFormatting>
        <x14:conditionalFormatting xmlns:xm="http://schemas.microsoft.com/office/excel/2006/main">
          <x14:cfRule type="iconSet" priority="109" id="{6A2C635A-0C34-43C2-8F85-BA82A2A51AB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U40:V66</xm:sqref>
        </x14:conditionalFormatting>
        <x14:conditionalFormatting xmlns:xm="http://schemas.microsoft.com/office/excel/2006/main">
          <x14:cfRule type="iconSet" priority="112" id="{4498C8FE-D0E4-4807-A42A-4AAF376B3A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L73:L99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/>
  <dimension ref="A2"/>
  <sheetViews>
    <sheetView showGridLines="0" showRowColHeaders="0" workbookViewId="0">
      <selection activeCell="D31" sqref="D31"/>
    </sheetView>
  </sheetViews>
  <sheetFormatPr defaultRowHeight="15" x14ac:dyDescent="0.25"/>
  <sheetData>
    <row r="2" spans="1:1" ht="15.75" x14ac:dyDescent="0.25">
      <c r="A2" s="253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3"/>
  <dimension ref="B2:M51"/>
  <sheetViews>
    <sheetView showGridLines="0" showRowColHeaders="0" zoomScale="80" zoomScaleNormal="80" workbookViewId="0">
      <selection activeCell="D6" sqref="D6"/>
    </sheetView>
  </sheetViews>
  <sheetFormatPr defaultRowHeight="16.5" x14ac:dyDescent="0.3"/>
  <cols>
    <col min="1" max="1" width="3.140625" style="47" customWidth="1"/>
    <col min="2" max="3" width="9.140625" style="47"/>
    <col min="4" max="4" width="5.5703125" style="47" customWidth="1"/>
    <col min="5" max="7" width="9.140625" style="47"/>
    <col min="8" max="8" width="12.85546875" style="47" customWidth="1"/>
    <col min="9" max="10" width="9.140625" style="47"/>
    <col min="11" max="11" width="9.140625" style="47" customWidth="1"/>
    <col min="12" max="12" width="10" style="47" customWidth="1"/>
    <col min="13" max="13" width="13.7109375" style="48" customWidth="1"/>
    <col min="14" max="16384" width="9.140625" style="47"/>
  </cols>
  <sheetData>
    <row r="2" spans="2:13" ht="11.25" customHeight="1" x14ac:dyDescent="0.3">
      <c r="B2" s="389" t="s">
        <v>30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71"/>
    </row>
    <row r="3" spans="2:13" ht="11.25" customHeight="1" x14ac:dyDescent="0.3"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71"/>
    </row>
    <row r="4" spans="2:13" ht="11.25" customHeight="1" x14ac:dyDescent="0.3">
      <c r="B4" s="390" t="s">
        <v>84</v>
      </c>
      <c r="C4" s="390"/>
      <c r="D4" s="391" t="s">
        <v>92</v>
      </c>
      <c r="E4" s="392"/>
      <c r="F4" s="392"/>
      <c r="G4" s="392"/>
      <c r="H4" s="392"/>
      <c r="I4" s="392"/>
      <c r="J4" s="392"/>
      <c r="K4" s="392"/>
      <c r="L4" s="72"/>
      <c r="M4" s="73"/>
    </row>
    <row r="5" spans="2:13" ht="11.25" customHeight="1" x14ac:dyDescent="0.3">
      <c r="B5" s="390"/>
      <c r="C5" s="390"/>
      <c r="D5" s="392"/>
      <c r="E5" s="392"/>
      <c r="F5" s="392"/>
      <c r="G5" s="392"/>
      <c r="H5" s="392"/>
      <c r="I5" s="392"/>
      <c r="J5" s="392"/>
      <c r="K5" s="392"/>
      <c r="L5" s="72"/>
      <c r="M5" s="73"/>
    </row>
    <row r="7" spans="2:13" ht="25.5" customHeight="1" x14ac:dyDescent="0.3">
      <c r="B7" s="385" t="s">
        <v>31</v>
      </c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</row>
    <row r="8" spans="2:13" ht="16.5" customHeight="1" x14ac:dyDescent="0.3">
      <c r="B8" s="393"/>
      <c r="C8" s="394"/>
      <c r="D8" s="394"/>
      <c r="M8" s="49" t="s">
        <v>32</v>
      </c>
    </row>
    <row r="9" spans="2:13" ht="20.100000000000001" customHeight="1" x14ac:dyDescent="0.3">
      <c r="B9" s="394"/>
      <c r="C9" s="394"/>
      <c r="D9" s="394"/>
      <c r="E9" s="383" t="s">
        <v>33</v>
      </c>
      <c r="F9" s="383"/>
      <c r="G9" s="388">
        <f>'2'!T9</f>
        <v>0.11968040176491791</v>
      </c>
      <c r="H9" s="388"/>
      <c r="I9" s="58" t="s">
        <v>34</v>
      </c>
      <c r="J9" s="59"/>
      <c r="K9" s="139">
        <f>'3'!T9</f>
        <v>7.59076066937312E-2</v>
      </c>
      <c r="L9" s="67">
        <f>'3'!T9</f>
        <v>7.59076066937312E-2</v>
      </c>
      <c r="M9" s="64">
        <f>'5'!S7</f>
        <v>0.44027912061421159</v>
      </c>
    </row>
    <row r="10" spans="2:13" ht="19.5" customHeight="1" x14ac:dyDescent="0.3">
      <c r="B10" s="394"/>
      <c r="C10" s="394"/>
      <c r="D10" s="394"/>
      <c r="E10" s="383"/>
      <c r="F10" s="383"/>
      <c r="G10" s="388"/>
      <c r="H10" s="388"/>
      <c r="I10" s="58" t="s">
        <v>35</v>
      </c>
      <c r="J10" s="59"/>
      <c r="K10" s="139">
        <f>'4'!T9</f>
        <v>0.15669823824019991</v>
      </c>
      <c r="L10" s="67">
        <f>'4'!T9</f>
        <v>0.15669823824019991</v>
      </c>
      <c r="M10" s="64">
        <f>'5'!S21</f>
        <v>0.55972087938578841</v>
      </c>
    </row>
    <row r="11" spans="2:13" ht="20.100000000000001" customHeight="1" x14ac:dyDescent="0.35">
      <c r="B11" s="394"/>
      <c r="C11" s="394"/>
      <c r="D11" s="394"/>
      <c r="E11" s="50"/>
      <c r="F11" s="50"/>
      <c r="G11" s="61"/>
      <c r="H11" s="62"/>
      <c r="L11" s="68"/>
      <c r="M11" s="51"/>
    </row>
    <row r="12" spans="2:13" ht="20.100000000000001" customHeight="1" x14ac:dyDescent="0.3">
      <c r="B12" s="394"/>
      <c r="C12" s="394"/>
      <c r="D12" s="394"/>
      <c r="E12" s="383" t="s">
        <v>36</v>
      </c>
      <c r="F12" s="383"/>
      <c r="G12" s="388">
        <f>'2'!T18</f>
        <v>0.41482273507587691</v>
      </c>
      <c r="H12" s="388"/>
      <c r="I12" s="58" t="s">
        <v>34</v>
      </c>
      <c r="J12" s="59"/>
      <c r="K12" s="139">
        <f>'5'!U31</f>
        <v>0.33698817991972274</v>
      </c>
      <c r="L12" s="67">
        <f>K12</f>
        <v>0.33698817991972274</v>
      </c>
      <c r="M12" s="64">
        <f>'5'!S31</f>
        <v>0.64314314760344982</v>
      </c>
    </row>
    <row r="13" spans="2:13" ht="20.100000000000001" customHeight="1" x14ac:dyDescent="0.3">
      <c r="B13" s="394"/>
      <c r="C13" s="394"/>
      <c r="D13" s="394"/>
      <c r="E13" s="383"/>
      <c r="F13" s="383"/>
      <c r="G13" s="388"/>
      <c r="H13" s="388"/>
      <c r="I13" s="58" t="s">
        <v>35</v>
      </c>
      <c r="J13" s="59"/>
      <c r="K13" s="139">
        <f>'5'!U21</f>
        <v>0.15669823824019991</v>
      </c>
      <c r="L13" s="67">
        <f>'5'!U45</f>
        <v>0.58059416022546528</v>
      </c>
      <c r="M13" s="64">
        <f>'5'!S45</f>
        <v>0.35685685239655024</v>
      </c>
    </row>
    <row r="14" spans="2:13" ht="20.100000000000001" customHeight="1" x14ac:dyDescent="0.35">
      <c r="B14" s="394"/>
      <c r="C14" s="394"/>
      <c r="D14" s="394"/>
      <c r="F14" s="50"/>
      <c r="G14" s="61"/>
      <c r="H14" s="63"/>
      <c r="L14" s="68"/>
    </row>
    <row r="15" spans="2:13" ht="20.100000000000001" customHeight="1" x14ac:dyDescent="0.3">
      <c r="B15" s="394"/>
      <c r="C15" s="394"/>
      <c r="D15" s="394"/>
      <c r="E15" s="383" t="s">
        <v>37</v>
      </c>
      <c r="F15" s="383"/>
      <c r="G15" s="388">
        <f>'2'!K27</f>
        <v>0.26359515880222173</v>
      </c>
      <c r="H15" s="388"/>
      <c r="I15" s="58" t="s">
        <v>34</v>
      </c>
      <c r="J15" s="59"/>
      <c r="K15" s="139">
        <f>'5'!L55</f>
        <v>0.24267529578371286</v>
      </c>
      <c r="L15" s="67">
        <f>K15</f>
        <v>0.24267529578371286</v>
      </c>
      <c r="M15" s="60"/>
    </row>
    <row r="16" spans="2:13" ht="20.100000000000001" customHeight="1" x14ac:dyDescent="0.3">
      <c r="B16" s="394"/>
      <c r="C16" s="394"/>
      <c r="D16" s="394"/>
      <c r="E16" s="383"/>
      <c r="F16" s="383"/>
      <c r="G16" s="388"/>
      <c r="H16" s="388"/>
      <c r="I16" s="58" t="s">
        <v>35</v>
      </c>
      <c r="J16" s="59"/>
      <c r="K16" s="139">
        <f>'5'!L69</f>
        <v>0.36647062126607921</v>
      </c>
      <c r="L16" s="67">
        <f>K16</f>
        <v>0.36647062126607921</v>
      </c>
      <c r="M16" s="60"/>
    </row>
    <row r="17" spans="2:13" ht="11.25" customHeight="1" x14ac:dyDescent="0.3">
      <c r="B17" s="394"/>
      <c r="C17" s="394"/>
      <c r="D17" s="394"/>
    </row>
    <row r="18" spans="2:13" ht="11.25" customHeight="1" x14ac:dyDescent="0.3"/>
    <row r="19" spans="2:13" ht="11.25" customHeight="1" x14ac:dyDescent="0.3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3"/>
    </row>
    <row r="20" spans="2:13" ht="11.25" customHeight="1" x14ac:dyDescent="0.3"/>
    <row r="21" spans="2:13" ht="11.25" customHeight="1" x14ac:dyDescent="0.3"/>
    <row r="22" spans="2:13" ht="25.5" customHeight="1" x14ac:dyDescent="0.3">
      <c r="B22" s="385" t="s">
        <v>38</v>
      </c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</row>
    <row r="23" spans="2:13" x14ac:dyDescent="0.3">
      <c r="B23" s="387"/>
      <c r="C23" s="387"/>
      <c r="D23" s="387"/>
      <c r="M23" s="49" t="s">
        <v>32</v>
      </c>
    </row>
    <row r="24" spans="2:13" ht="20.100000000000001" customHeight="1" x14ac:dyDescent="0.3">
      <c r="B24" s="387"/>
      <c r="C24" s="387"/>
      <c r="D24" s="387"/>
      <c r="E24" s="383" t="s">
        <v>33</v>
      </c>
      <c r="F24" s="383"/>
      <c r="G24" s="388">
        <f>'6'!U24</f>
        <v>-7.9058393278987227E-2</v>
      </c>
      <c r="H24" s="388"/>
      <c r="I24" s="58" t="s">
        <v>34</v>
      </c>
      <c r="J24" s="59"/>
      <c r="K24" s="139">
        <f>'6'!U7</f>
        <v>-6.6946443744529516E-2</v>
      </c>
      <c r="L24" s="67">
        <f>K24</f>
        <v>-6.6946443744529516E-2</v>
      </c>
      <c r="M24" s="64">
        <f>'6'!Q7</f>
        <v>0.48084801213718104</v>
      </c>
    </row>
    <row r="25" spans="2:13" ht="20.100000000000001" customHeight="1" x14ac:dyDescent="0.3">
      <c r="B25" s="387"/>
      <c r="C25" s="387"/>
      <c r="D25" s="387"/>
      <c r="E25" s="383"/>
      <c r="F25" s="383"/>
      <c r="G25" s="388"/>
      <c r="H25" s="388"/>
      <c r="I25" s="58" t="s">
        <v>35</v>
      </c>
      <c r="J25" s="59"/>
      <c r="K25" s="139">
        <f>'6'!U21</f>
        <v>-8.9890466729350693E-2</v>
      </c>
      <c r="L25" s="67">
        <f>K25</f>
        <v>-8.9890466729350693E-2</v>
      </c>
      <c r="M25" s="64">
        <f>'6'!Q21</f>
        <v>0.51915198786281891</v>
      </c>
    </row>
    <row r="26" spans="2:13" ht="20.100000000000001" customHeight="1" x14ac:dyDescent="0.3">
      <c r="B26" s="387"/>
      <c r="C26" s="387"/>
      <c r="D26" s="387"/>
      <c r="E26" s="50"/>
      <c r="F26" s="50"/>
      <c r="G26" s="50"/>
      <c r="I26" s="54"/>
      <c r="L26" s="68"/>
      <c r="M26" s="66"/>
    </row>
    <row r="27" spans="2:13" ht="20.100000000000001" customHeight="1" x14ac:dyDescent="0.3">
      <c r="B27" s="387"/>
      <c r="C27" s="387"/>
      <c r="D27" s="387"/>
      <c r="E27" s="383" t="s">
        <v>36</v>
      </c>
      <c r="F27" s="383"/>
      <c r="G27" s="388">
        <f>'6'!U48</f>
        <v>-1.8955506950095638E-2</v>
      </c>
      <c r="H27" s="388"/>
      <c r="I27" s="58" t="s">
        <v>34</v>
      </c>
      <c r="J27" s="59"/>
      <c r="K27" s="139">
        <f>'6'!U31</f>
        <v>-1.1234002501844828E-2</v>
      </c>
      <c r="L27" s="67">
        <f>K27</f>
        <v>-1.1234002501844828E-2</v>
      </c>
      <c r="M27" s="64">
        <f>'6'!Q31</f>
        <v>0.73091224743967476</v>
      </c>
    </row>
    <row r="28" spans="2:13" ht="20.100000000000001" customHeight="1" x14ac:dyDescent="0.3">
      <c r="B28" s="387"/>
      <c r="C28" s="387"/>
      <c r="D28" s="387"/>
      <c r="E28" s="383"/>
      <c r="F28" s="383"/>
      <c r="G28" s="388"/>
      <c r="H28" s="388"/>
      <c r="I28" s="58" t="s">
        <v>35</v>
      </c>
      <c r="J28" s="59"/>
      <c r="K28" s="139">
        <f>'6'!U45</f>
        <v>-3.8545744853934145E-2</v>
      </c>
      <c r="L28" s="67">
        <f>K28</f>
        <v>-3.8545744853934145E-2</v>
      </c>
      <c r="M28" s="64">
        <f>'6'!Q45</f>
        <v>0.26908775256032519</v>
      </c>
    </row>
    <row r="29" spans="2:13" ht="20.100000000000001" customHeight="1" x14ac:dyDescent="0.3">
      <c r="B29" s="387"/>
      <c r="C29" s="387"/>
      <c r="D29" s="387"/>
      <c r="F29" s="50"/>
      <c r="G29" s="55"/>
      <c r="H29" s="56"/>
      <c r="I29" s="54"/>
      <c r="L29" s="69"/>
    </row>
    <row r="30" spans="2:13" ht="20.100000000000001" customHeight="1" x14ac:dyDescent="0.3">
      <c r="B30" s="387"/>
      <c r="C30" s="387"/>
      <c r="D30" s="387"/>
      <c r="E30" s="384" t="s">
        <v>37</v>
      </c>
      <c r="F30" s="384"/>
      <c r="G30" s="388">
        <f>'6'!L72</f>
        <v>6.5262429116311013E-2</v>
      </c>
      <c r="H30" s="388"/>
      <c r="I30" s="58" t="s">
        <v>34</v>
      </c>
      <c r="J30" s="59"/>
      <c r="K30" s="139">
        <f>'6'!L55</f>
        <v>5.9709800010055089E-2</v>
      </c>
      <c r="L30" s="67">
        <f>K30</f>
        <v>5.9709800010055089E-2</v>
      </c>
      <c r="M30" s="60"/>
    </row>
    <row r="31" spans="2:13" ht="20.100000000000001" customHeight="1" x14ac:dyDescent="0.3">
      <c r="B31" s="387"/>
      <c r="C31" s="387"/>
      <c r="D31" s="387"/>
      <c r="E31" s="384"/>
      <c r="F31" s="384"/>
      <c r="G31" s="388"/>
      <c r="H31" s="388"/>
      <c r="I31" s="58" t="s">
        <v>35</v>
      </c>
      <c r="J31" s="59"/>
      <c r="K31" s="139">
        <f>'6'!L69</f>
        <v>5.64159807126728E-2</v>
      </c>
      <c r="L31" s="67">
        <f>K31</f>
        <v>5.64159807126728E-2</v>
      </c>
      <c r="M31" s="60"/>
    </row>
    <row r="32" spans="2:13" ht="15.75" customHeight="1" x14ac:dyDescent="0.3">
      <c r="B32" s="387"/>
      <c r="C32" s="387"/>
      <c r="D32" s="387"/>
    </row>
    <row r="33" spans="2:13" ht="12" customHeight="1" x14ac:dyDescent="0.3"/>
    <row r="34" spans="2:13" ht="12" customHeight="1" x14ac:dyDescent="0.3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3"/>
    </row>
    <row r="35" spans="2:13" ht="12" customHeight="1" x14ac:dyDescent="0.3"/>
    <row r="36" spans="2:13" ht="12" customHeight="1" x14ac:dyDescent="0.3"/>
    <row r="37" spans="2:13" ht="25.5" customHeight="1" x14ac:dyDescent="0.3">
      <c r="B37" s="385" t="s">
        <v>39</v>
      </c>
      <c r="C37" s="386"/>
      <c r="D37" s="386"/>
      <c r="E37" s="386"/>
      <c r="F37" s="386"/>
      <c r="G37" s="386"/>
      <c r="H37" s="386"/>
      <c r="I37" s="386"/>
      <c r="J37" s="386"/>
      <c r="K37" s="386"/>
      <c r="L37" s="386"/>
      <c r="M37" s="386"/>
    </row>
    <row r="38" spans="2:13" x14ac:dyDescent="0.3">
      <c r="B38" s="387"/>
      <c r="C38" s="387"/>
      <c r="D38" s="387"/>
      <c r="L38" s="70"/>
      <c r="M38" s="49" t="s">
        <v>32</v>
      </c>
    </row>
    <row r="39" spans="2:13" ht="20.100000000000001" customHeight="1" x14ac:dyDescent="0.3">
      <c r="B39" s="387"/>
      <c r="C39" s="387"/>
      <c r="D39" s="387"/>
      <c r="E39" s="383" t="s">
        <v>33</v>
      </c>
      <c r="F39" s="383"/>
      <c r="G39" s="388">
        <f>'7'!U24</f>
        <v>1.1890905899069031</v>
      </c>
      <c r="H39" s="388"/>
      <c r="I39" s="58" t="s">
        <v>34</v>
      </c>
      <c r="J39" s="59"/>
      <c r="K39" s="139">
        <f>'7'!U7</f>
        <v>1.0225911685455267</v>
      </c>
      <c r="L39" s="67">
        <f>K39</f>
        <v>1.0225911685455267</v>
      </c>
      <c r="M39" s="64">
        <f>'7'!Q7</f>
        <v>0.38421387147408592</v>
      </c>
    </row>
    <row r="40" spans="2:13" ht="20.100000000000001" customHeight="1" x14ac:dyDescent="0.3">
      <c r="B40" s="387"/>
      <c r="C40" s="387"/>
      <c r="D40" s="387"/>
      <c r="E40" s="383"/>
      <c r="F40" s="383"/>
      <c r="G40" s="388"/>
      <c r="H40" s="388"/>
      <c r="I40" s="58" t="s">
        <v>35</v>
      </c>
      <c r="J40" s="59"/>
      <c r="K40" s="139">
        <f>'7'!U21</f>
        <v>1.2925847295322996</v>
      </c>
      <c r="L40" s="67">
        <f>K40</f>
        <v>1.2925847295322996</v>
      </c>
      <c r="M40" s="64">
        <f>'7'!Q21</f>
        <v>0.61578612852591408</v>
      </c>
    </row>
    <row r="41" spans="2:13" ht="20.100000000000001" customHeight="1" x14ac:dyDescent="0.3">
      <c r="B41" s="387"/>
      <c r="C41" s="387"/>
      <c r="D41" s="387"/>
      <c r="E41" s="50"/>
      <c r="F41" s="50"/>
      <c r="G41" s="55"/>
      <c r="H41" s="57"/>
      <c r="I41" s="54"/>
      <c r="J41" s="54"/>
      <c r="L41" s="140"/>
      <c r="M41" s="66"/>
    </row>
    <row r="42" spans="2:13" ht="20.100000000000001" customHeight="1" x14ac:dyDescent="0.3">
      <c r="B42" s="387"/>
      <c r="C42" s="387"/>
      <c r="D42" s="387"/>
      <c r="E42" s="383" t="s">
        <v>36</v>
      </c>
      <c r="F42" s="383"/>
      <c r="G42" s="388">
        <f>'7'!U48</f>
        <v>1.2893717376587794</v>
      </c>
      <c r="H42" s="388"/>
      <c r="I42" s="58" t="s">
        <v>34</v>
      </c>
      <c r="J42" s="58"/>
      <c r="K42" s="139">
        <f>'7'!U31</f>
        <v>1.1672575135231329</v>
      </c>
      <c r="L42" s="67">
        <f>K42</f>
        <v>1.1672575135231329</v>
      </c>
      <c r="M42" s="64">
        <f>'7'!Q31</f>
        <v>0.60583680707941734</v>
      </c>
    </row>
    <row r="43" spans="2:13" ht="20.100000000000001" customHeight="1" x14ac:dyDescent="0.3">
      <c r="B43" s="387"/>
      <c r="C43" s="387"/>
      <c r="D43" s="387"/>
      <c r="E43" s="383"/>
      <c r="F43" s="383"/>
      <c r="G43" s="388"/>
      <c r="H43" s="388"/>
      <c r="I43" s="58" t="s">
        <v>35</v>
      </c>
      <c r="J43" s="58"/>
      <c r="K43" s="139">
        <f>'7'!U45</f>
        <v>1.4776346234353952</v>
      </c>
      <c r="L43" s="67">
        <f>K43</f>
        <v>1.4776346234353952</v>
      </c>
      <c r="M43" s="64">
        <f>'7'!Q45</f>
        <v>0.39416319292058272</v>
      </c>
    </row>
    <row r="44" spans="2:13" ht="20.100000000000001" customHeight="1" x14ac:dyDescent="0.3">
      <c r="B44" s="387"/>
      <c r="C44" s="387"/>
      <c r="D44" s="387"/>
      <c r="F44" s="50"/>
      <c r="G44" s="55"/>
      <c r="H44" s="56"/>
      <c r="I44" s="54"/>
      <c r="J44" s="54"/>
      <c r="L44" s="140"/>
    </row>
    <row r="45" spans="2:13" ht="20.100000000000001" customHeight="1" x14ac:dyDescent="0.3">
      <c r="B45" s="387"/>
      <c r="C45" s="387"/>
      <c r="D45" s="387"/>
      <c r="E45" s="384" t="s">
        <v>37</v>
      </c>
      <c r="F45" s="384"/>
      <c r="G45" s="388">
        <f>'7'!L72</f>
        <v>4.5809501084256729E-2</v>
      </c>
      <c r="H45" s="388"/>
      <c r="I45" s="58" t="s">
        <v>34</v>
      </c>
      <c r="J45" s="58"/>
      <c r="K45" s="139">
        <f>'7'!L55</f>
        <v>7.152525296629178E-2</v>
      </c>
      <c r="L45" s="67">
        <f>K45</f>
        <v>7.152525296629178E-2</v>
      </c>
      <c r="M45" s="60"/>
    </row>
    <row r="46" spans="2:13" ht="20.100000000000001" customHeight="1" x14ac:dyDescent="0.3">
      <c r="B46" s="387"/>
      <c r="C46" s="387"/>
      <c r="D46" s="387"/>
      <c r="E46" s="384"/>
      <c r="F46" s="384"/>
      <c r="G46" s="388"/>
      <c r="H46" s="388"/>
      <c r="I46" s="58" t="s">
        <v>35</v>
      </c>
      <c r="J46" s="58"/>
      <c r="K46" s="139">
        <f>'7'!L69</f>
        <v>8.071670875206724E-2</v>
      </c>
      <c r="L46" s="67">
        <f>K46</f>
        <v>8.071670875206724E-2</v>
      </c>
      <c r="M46" s="60"/>
    </row>
    <row r="47" spans="2:13" ht="15.75" customHeight="1" x14ac:dyDescent="0.3">
      <c r="B47" s="387"/>
      <c r="C47" s="387"/>
      <c r="D47" s="387"/>
      <c r="E47" s="56"/>
      <c r="F47" s="56"/>
    </row>
    <row r="48" spans="2:13" ht="12" customHeight="1" x14ac:dyDescent="0.3">
      <c r="B48" s="320"/>
      <c r="C48" s="320"/>
      <c r="D48" s="320"/>
      <c r="E48" s="56"/>
      <c r="F48" s="56"/>
    </row>
    <row r="49" spans="2:13" ht="12" customHeight="1" x14ac:dyDescent="0.3">
      <c r="B49" s="321"/>
      <c r="C49" s="321"/>
      <c r="D49" s="321"/>
      <c r="E49" s="322"/>
      <c r="F49" s="322"/>
      <c r="G49" s="323"/>
      <c r="H49" s="323"/>
      <c r="I49" s="323"/>
      <c r="J49" s="323"/>
      <c r="K49" s="323"/>
      <c r="L49" s="323"/>
      <c r="M49" s="324"/>
    </row>
    <row r="51" spans="2:13" x14ac:dyDescent="0.3">
      <c r="B51" s="88" t="s">
        <v>41</v>
      </c>
    </row>
  </sheetData>
  <mergeCells count="27">
    <mergeCell ref="B22:M22"/>
    <mergeCell ref="E15:F16"/>
    <mergeCell ref="B2:L3"/>
    <mergeCell ref="B4:C5"/>
    <mergeCell ref="D4:K5"/>
    <mergeCell ref="B7:M7"/>
    <mergeCell ref="B8:D17"/>
    <mergeCell ref="E9:F10"/>
    <mergeCell ref="E12:F13"/>
    <mergeCell ref="G9:H10"/>
    <mergeCell ref="G12:H13"/>
    <mergeCell ref="G15:H16"/>
    <mergeCell ref="E42:F43"/>
    <mergeCell ref="E45:F46"/>
    <mergeCell ref="E30:F31"/>
    <mergeCell ref="B37:M37"/>
    <mergeCell ref="B38:D47"/>
    <mergeCell ref="E39:F40"/>
    <mergeCell ref="B23:D32"/>
    <mergeCell ref="E24:F25"/>
    <mergeCell ref="E27:F28"/>
    <mergeCell ref="G39:H40"/>
    <mergeCell ref="G42:H43"/>
    <mergeCell ref="G45:H46"/>
    <mergeCell ref="G24:H25"/>
    <mergeCell ref="G27:H28"/>
    <mergeCell ref="G30:H31"/>
  </mergeCells>
  <conditionalFormatting sqref="M9">
    <cfRule type="cellIs" dxfId="27" priority="99" operator="lessThan">
      <formula>0</formula>
    </cfRule>
  </conditionalFormatting>
  <conditionalFormatting sqref="M10">
    <cfRule type="cellIs" dxfId="26" priority="98" operator="lessThan">
      <formula>0</formula>
    </cfRule>
  </conditionalFormatting>
  <conditionalFormatting sqref="M12">
    <cfRule type="cellIs" dxfId="25" priority="97" operator="lessThan">
      <formula>0</formula>
    </cfRule>
  </conditionalFormatting>
  <conditionalFormatting sqref="M13">
    <cfRule type="cellIs" dxfId="24" priority="96" operator="lessThan">
      <formula>0</formula>
    </cfRule>
  </conditionalFormatting>
  <conditionalFormatting sqref="L25">
    <cfRule type="cellIs" dxfId="23" priority="94" operator="lessThan">
      <formula>0</formula>
    </cfRule>
  </conditionalFormatting>
  <conditionalFormatting sqref="L27">
    <cfRule type="cellIs" dxfId="22" priority="93" operator="lessThan">
      <formula>0</formula>
    </cfRule>
  </conditionalFormatting>
  <conditionalFormatting sqref="L28">
    <cfRule type="cellIs" dxfId="21" priority="92" operator="lessThan">
      <formula>0</formula>
    </cfRule>
  </conditionalFormatting>
  <conditionalFormatting sqref="L30">
    <cfRule type="cellIs" dxfId="20" priority="91" operator="lessThan">
      <formula>0</formula>
    </cfRule>
  </conditionalFormatting>
  <conditionalFormatting sqref="M24">
    <cfRule type="cellIs" dxfId="19" priority="78" operator="lessThan">
      <formula>0</formula>
    </cfRule>
  </conditionalFormatting>
  <conditionalFormatting sqref="M25">
    <cfRule type="cellIs" dxfId="18" priority="77" operator="lessThan">
      <formula>0</formula>
    </cfRule>
  </conditionalFormatting>
  <conditionalFormatting sqref="M27">
    <cfRule type="cellIs" dxfId="17" priority="76" operator="lessThan">
      <formula>0</formula>
    </cfRule>
  </conditionalFormatting>
  <conditionalFormatting sqref="M28">
    <cfRule type="cellIs" dxfId="16" priority="75" operator="lessThan">
      <formula>0</formula>
    </cfRule>
  </conditionalFormatting>
  <conditionalFormatting sqref="M42">
    <cfRule type="cellIs" dxfId="15" priority="72" operator="lessThan">
      <formula>0</formula>
    </cfRule>
  </conditionalFormatting>
  <conditionalFormatting sqref="M43">
    <cfRule type="cellIs" dxfId="14" priority="71" operator="lessThan">
      <formula>0</formula>
    </cfRule>
  </conditionalFormatting>
  <conditionalFormatting sqref="L31">
    <cfRule type="cellIs" dxfId="13" priority="55" operator="lessThan">
      <formula>0</formula>
    </cfRule>
  </conditionalFormatting>
  <conditionalFormatting sqref="L16">
    <cfRule type="cellIs" dxfId="12" priority="54" operator="lessThan">
      <formula>0</formula>
    </cfRule>
  </conditionalFormatting>
  <conditionalFormatting sqref="L41 L44:L46">
    <cfRule type="cellIs" dxfId="11" priority="16" operator="lessThan">
      <formula>0</formula>
    </cfRule>
  </conditionalFormatting>
  <conditionalFormatting sqref="L24">
    <cfRule type="cellIs" dxfId="10" priority="15" operator="lessThan">
      <formula>0</formula>
    </cfRule>
  </conditionalFormatting>
  <conditionalFormatting sqref="L42:L43">
    <cfRule type="cellIs" dxfId="9" priority="14" operator="lessThan">
      <formula>0</formula>
    </cfRule>
  </conditionalFormatting>
  <conditionalFormatting sqref="M39">
    <cfRule type="cellIs" dxfId="8" priority="11" operator="lessThan">
      <formula>0</formula>
    </cfRule>
  </conditionalFormatting>
  <conditionalFormatting sqref="M40">
    <cfRule type="cellIs" dxfId="7" priority="10" operator="lessThan">
      <formula>0</formula>
    </cfRule>
  </conditionalFormatting>
  <conditionalFormatting sqref="L15">
    <cfRule type="cellIs" dxfId="6" priority="7" operator="lessThan">
      <formula>0</formula>
    </cfRule>
  </conditionalFormatting>
  <conditionalFormatting sqref="L13">
    <cfRule type="cellIs" dxfId="5" priority="6" operator="lessThan">
      <formula>0</formula>
    </cfRule>
  </conditionalFormatting>
  <conditionalFormatting sqref="L12">
    <cfRule type="cellIs" dxfId="4" priority="5" operator="lessThan">
      <formula>0</formula>
    </cfRule>
  </conditionalFormatting>
  <conditionalFormatting sqref="L9">
    <cfRule type="cellIs" dxfId="3" priority="4" operator="lessThan">
      <formula>0</formula>
    </cfRule>
  </conditionalFormatting>
  <conditionalFormatting sqref="L10">
    <cfRule type="cellIs" dxfId="2" priority="3" operator="lessThan">
      <formula>0</formula>
    </cfRule>
  </conditionalFormatting>
  <conditionalFormatting sqref="L39">
    <cfRule type="cellIs" dxfId="1" priority="2" operator="lessThan">
      <formula>0</formula>
    </cfRule>
  </conditionalFormatting>
  <conditionalFormatting sqref="L40">
    <cfRule type="cellIs" dxfId="0" priority="1" operator="less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9" id="{5DBE29DD-5FFB-404B-9195-6FECFE5F440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G9</xm:sqref>
        </x14:conditionalFormatting>
        <x14:conditionalFormatting xmlns:xm="http://schemas.microsoft.com/office/excel/2006/main">
          <x14:cfRule type="iconSet" priority="35" id="{BBDCCDEF-7E2C-4983-9EE2-526A7479E610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K9</xm:sqref>
        </x14:conditionalFormatting>
        <x14:conditionalFormatting xmlns:xm="http://schemas.microsoft.com/office/excel/2006/main">
          <x14:cfRule type="iconSet" priority="34" id="{7E1B2702-2E59-468B-83FF-C3791AA4DD91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K10</xm:sqref>
        </x14:conditionalFormatting>
        <x14:conditionalFormatting xmlns:xm="http://schemas.microsoft.com/office/excel/2006/main">
          <x14:cfRule type="iconSet" priority="33" id="{015E9E44-6B65-4871-AD18-19038E5B67B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G12</xm:sqref>
        </x14:conditionalFormatting>
        <x14:conditionalFormatting xmlns:xm="http://schemas.microsoft.com/office/excel/2006/main">
          <x14:cfRule type="iconSet" priority="32" id="{E98B2464-202B-48CF-B843-C0A8761B06B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G15</xm:sqref>
        </x14:conditionalFormatting>
        <x14:conditionalFormatting xmlns:xm="http://schemas.microsoft.com/office/excel/2006/main">
          <x14:cfRule type="iconSet" priority="31" id="{CC7E8286-A51B-4331-B14A-ACF148C4025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G24</xm:sqref>
        </x14:conditionalFormatting>
        <x14:conditionalFormatting xmlns:xm="http://schemas.microsoft.com/office/excel/2006/main">
          <x14:cfRule type="iconSet" priority="30" id="{DCD6D72A-212B-4830-8401-B9151655253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29" id="{BE8A82B1-112F-42BC-BFBD-2897F0A409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G30</xm:sqref>
        </x14:conditionalFormatting>
        <x14:conditionalFormatting xmlns:xm="http://schemas.microsoft.com/office/excel/2006/main">
          <x14:cfRule type="iconSet" priority="28" id="{C7DDBBF5-8666-42C9-8A2C-6BEFFB42E28D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K12:K13</xm:sqref>
        </x14:conditionalFormatting>
        <x14:conditionalFormatting xmlns:xm="http://schemas.microsoft.com/office/excel/2006/main">
          <x14:cfRule type="iconSet" priority="27" id="{8BE0474F-F0E8-4E5A-AB68-B451493D8D04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K15:K16</xm:sqref>
        </x14:conditionalFormatting>
        <x14:conditionalFormatting xmlns:xm="http://schemas.microsoft.com/office/excel/2006/main">
          <x14:cfRule type="iconSet" priority="26" id="{B5DA784B-D80D-4F88-A3F2-BE6704F3269E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K24:K25</xm:sqref>
        </x14:conditionalFormatting>
        <x14:conditionalFormatting xmlns:xm="http://schemas.microsoft.com/office/excel/2006/main">
          <x14:cfRule type="iconSet" priority="25" id="{097835E2-E1B7-45D6-860A-D78F7E2F22A5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K27:K28</xm:sqref>
        </x14:conditionalFormatting>
        <x14:conditionalFormatting xmlns:xm="http://schemas.microsoft.com/office/excel/2006/main">
          <x14:cfRule type="iconSet" priority="24" id="{83F8E740-5C26-4EA2-AC3A-F1733A2763FD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K30:K31</xm:sqref>
        </x14:conditionalFormatting>
        <x14:conditionalFormatting xmlns:xm="http://schemas.microsoft.com/office/excel/2006/main">
          <x14:cfRule type="iconSet" priority="22" id="{8625BD0B-C48D-4CBF-AFF4-9BAA488EC2E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G42</xm:sqref>
        </x14:conditionalFormatting>
        <x14:conditionalFormatting xmlns:xm="http://schemas.microsoft.com/office/excel/2006/main">
          <x14:cfRule type="iconSet" priority="21" id="{64914958-4231-4F75-A0AC-AC7800DEC9F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G45</xm:sqref>
        </x14:conditionalFormatting>
        <x14:conditionalFormatting xmlns:xm="http://schemas.microsoft.com/office/excel/2006/main">
          <x14:cfRule type="iconSet" priority="19" id="{0565512D-7BCE-4B3E-9BA6-71FD2DBC41EE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K42:K43</xm:sqref>
        </x14:conditionalFormatting>
        <x14:conditionalFormatting xmlns:xm="http://schemas.microsoft.com/office/excel/2006/main">
          <x14:cfRule type="iconSet" priority="18" id="{384F375A-86B1-4BC0-952C-EF3057CDBF54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K45:K46</xm:sqref>
        </x14:conditionalFormatting>
        <x14:conditionalFormatting xmlns:xm="http://schemas.microsoft.com/office/excel/2006/main">
          <x14:cfRule type="iconSet" priority="9" id="{5CF1C80A-6D24-4300-9BB5-E566E86BDC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G39</xm:sqref>
        </x14:conditionalFormatting>
        <x14:conditionalFormatting xmlns:xm="http://schemas.microsoft.com/office/excel/2006/main">
          <x14:cfRule type="iconSet" priority="8" id="{C8D79B6A-CC7D-49AE-9D5E-860CC144688A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K39:K40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B741A-A8F4-4D79-AD3D-E0880A64C11C}">
  <sheetPr codeName="Folha4">
    <pageSetUpPr fitToPage="1"/>
  </sheetPr>
  <dimension ref="A1:U29"/>
  <sheetViews>
    <sheetView showGridLines="0" topLeftCell="D8" workbookViewId="0">
      <selection activeCell="R8" sqref="R8"/>
    </sheetView>
  </sheetViews>
  <sheetFormatPr defaultRowHeight="15" x14ac:dyDescent="0.25"/>
  <cols>
    <col min="1" max="1" width="25.140625" style="269" bestFit="1" customWidth="1"/>
    <col min="2" max="4" width="11.7109375" style="269" customWidth="1"/>
    <col min="5" max="5" width="12.7109375" style="269" customWidth="1"/>
    <col min="6" max="6" width="12.7109375" style="269" bestFit="1" customWidth="1"/>
    <col min="7" max="7" width="12.85546875" style="269" customWidth="1"/>
    <col min="8" max="9" width="12.7109375" style="269" customWidth="1"/>
    <col min="10" max="10" width="2.5703125" style="269" customWidth="1"/>
    <col min="11" max="18" width="10.7109375" style="269" customWidth="1"/>
    <col min="19" max="19" width="2.5703125" style="269" customWidth="1"/>
    <col min="20" max="21" width="10.5703125" style="269" customWidth="1"/>
    <col min="22" max="22" width="2.140625" style="269" customWidth="1"/>
    <col min="23" max="25" width="11.7109375" style="269" customWidth="1"/>
    <col min="26" max="30" width="9.140625" style="269"/>
    <col min="31" max="31" width="2.140625" style="269" customWidth="1"/>
    <col min="32" max="34" width="9.140625" style="269"/>
    <col min="35" max="35" width="11.42578125" style="269" customWidth="1"/>
    <col min="36" max="16384" width="9.140625" style="269"/>
  </cols>
  <sheetData>
    <row r="1" spans="1:21" x14ac:dyDescent="0.25">
      <c r="A1" s="288" t="s">
        <v>42</v>
      </c>
    </row>
    <row r="2" spans="1:21" x14ac:dyDescent="0.25">
      <c r="A2" s="288"/>
    </row>
    <row r="3" spans="1:21" x14ac:dyDescent="0.25">
      <c r="A3" s="288" t="s">
        <v>24</v>
      </c>
      <c r="K3" s="288" t="s">
        <v>26</v>
      </c>
      <c r="T3" s="288" t="s">
        <v>94</v>
      </c>
    </row>
    <row r="4" spans="1:21" ht="15.75" thickBot="1" x14ac:dyDescent="0.3">
      <c r="P4" s="319"/>
      <c r="Q4" s="318"/>
      <c r="R4" s="318"/>
    </row>
    <row r="5" spans="1:21" ht="20.25" customHeight="1" x14ac:dyDescent="0.25">
      <c r="A5" s="401" t="s">
        <v>46</v>
      </c>
      <c r="B5" s="395">
        <v>2016</v>
      </c>
      <c r="C5" s="397">
        <v>2017</v>
      </c>
      <c r="D5" s="414">
        <v>2018</v>
      </c>
      <c r="E5" s="414">
        <v>2019</v>
      </c>
      <c r="F5" s="397">
        <v>2020</v>
      </c>
      <c r="G5" s="407">
        <v>2021</v>
      </c>
      <c r="H5" s="403" t="s">
        <v>93</v>
      </c>
      <c r="I5" s="404"/>
      <c r="K5" s="399">
        <v>2016</v>
      </c>
      <c r="L5" s="397">
        <v>2017</v>
      </c>
      <c r="M5" s="397">
        <v>2018</v>
      </c>
      <c r="N5" s="397">
        <v>2019</v>
      </c>
      <c r="O5" s="397">
        <v>2020</v>
      </c>
      <c r="P5" s="412">
        <v>2021</v>
      </c>
      <c r="Q5" s="416" t="str">
        <f>H5</f>
        <v>janeiro - setembro</v>
      </c>
      <c r="R5" s="404"/>
      <c r="T5" s="409" t="s">
        <v>85</v>
      </c>
      <c r="U5" s="410"/>
    </row>
    <row r="6" spans="1:21" ht="20.25" customHeight="1" thickBot="1" x14ac:dyDescent="0.3">
      <c r="A6" s="402"/>
      <c r="B6" s="396"/>
      <c r="C6" s="398"/>
      <c r="D6" s="415"/>
      <c r="E6" s="415"/>
      <c r="F6" s="398"/>
      <c r="G6" s="408"/>
      <c r="H6" s="287">
        <v>2021</v>
      </c>
      <c r="I6" s="286">
        <v>2022</v>
      </c>
      <c r="K6" s="400">
        <v>2016</v>
      </c>
      <c r="L6" s="398">
        <v>2017</v>
      </c>
      <c r="M6" s="411"/>
      <c r="N6" s="411"/>
      <c r="O6" s="411">
        <v>2018</v>
      </c>
      <c r="P6" s="413"/>
      <c r="Q6" s="317">
        <f>H6</f>
        <v>2021</v>
      </c>
      <c r="R6" s="286">
        <f>I6</f>
        <v>2022</v>
      </c>
      <c r="T6" s="316" t="s">
        <v>0</v>
      </c>
      <c r="U6" s="315" t="s">
        <v>40</v>
      </c>
    </row>
    <row r="7" spans="1:21" ht="21.95" customHeight="1" x14ac:dyDescent="0.25">
      <c r="A7" s="283" t="s">
        <v>39</v>
      </c>
      <c r="B7" s="311">
        <v>73589682</v>
      </c>
      <c r="C7" s="310">
        <v>80208943</v>
      </c>
      <c r="D7" s="310">
        <v>81369316</v>
      </c>
      <c r="E7" s="290">
        <v>89195523</v>
      </c>
      <c r="F7" s="310">
        <v>49337605</v>
      </c>
      <c r="G7" s="308">
        <v>45841588</v>
      </c>
      <c r="H7" s="290">
        <v>28618431</v>
      </c>
      <c r="I7" s="308">
        <v>62649390</v>
      </c>
      <c r="K7" s="307">
        <f t="shared" ref="K7:N7" si="0">B7/B9</f>
        <v>0.28645210339566635</v>
      </c>
      <c r="L7" s="314">
        <f t="shared" si="0"/>
        <v>0.29996382809659872</v>
      </c>
      <c r="M7" s="314">
        <f t="shared" si="0"/>
        <v>0.30810715382130371</v>
      </c>
      <c r="N7" s="314">
        <f t="shared" si="0"/>
        <v>0.32051134028015688</v>
      </c>
      <c r="O7" s="314">
        <f t="shared" ref="O7" si="1">F7/F9</f>
        <v>0.19675932743408217</v>
      </c>
      <c r="P7" s="374">
        <f t="shared" ref="P7" si="2">G7/G9</f>
        <v>0.18137817728621528</v>
      </c>
      <c r="Q7" s="376">
        <f t="shared" ref="Q7" si="3">H7/H9</f>
        <v>0.15671110969809054</v>
      </c>
      <c r="R7" s="378">
        <f t="shared" ref="R7" si="4">I7/I9</f>
        <v>0.30639151641802576</v>
      </c>
      <c r="T7" s="313">
        <f>(I7-H7)/H7</f>
        <v>1.1891273494343557</v>
      </c>
      <c r="U7" s="312">
        <f>(R7-Q7)*100</f>
        <v>14.968040671993521</v>
      </c>
    </row>
    <row r="8" spans="1:21" ht="21.95" customHeight="1" thickBot="1" x14ac:dyDescent="0.3">
      <c r="A8" s="283" t="s">
        <v>38</v>
      </c>
      <c r="B8" s="311">
        <v>183310795</v>
      </c>
      <c r="C8" s="310">
        <v>187186441</v>
      </c>
      <c r="D8" s="325">
        <v>182724896</v>
      </c>
      <c r="E8" s="290">
        <v>189095794</v>
      </c>
      <c r="F8" s="310">
        <v>201413430</v>
      </c>
      <c r="G8" s="309">
        <v>206898784</v>
      </c>
      <c r="H8" s="290">
        <v>154000600</v>
      </c>
      <c r="I8" s="308">
        <v>141825560</v>
      </c>
      <c r="K8" s="307">
        <f t="shared" ref="K8:N8" si="5">B8/B9</f>
        <v>0.71354789660433371</v>
      </c>
      <c r="L8" s="306">
        <f t="shared" si="5"/>
        <v>0.70003617190340128</v>
      </c>
      <c r="M8" s="306">
        <f t="shared" si="5"/>
        <v>0.69189284617869629</v>
      </c>
      <c r="N8" s="306">
        <f t="shared" si="5"/>
        <v>0.67948865971984318</v>
      </c>
      <c r="O8" s="306">
        <f t="shared" ref="O8" si="6">F8/F9</f>
        <v>0.8032406725659178</v>
      </c>
      <c r="P8" s="375">
        <f t="shared" ref="P8" si="7">G8/G9</f>
        <v>0.8186218227137847</v>
      </c>
      <c r="Q8" s="377">
        <f t="shared" ref="Q8" si="8">H8/H9</f>
        <v>0.84328889030190946</v>
      </c>
      <c r="R8" s="379">
        <f t="shared" ref="R8" si="9">I8/I9</f>
        <v>0.69360848358197424</v>
      </c>
      <c r="T8" s="303">
        <f>(I8-H8)/H8</f>
        <v>-7.9058393278987227E-2</v>
      </c>
      <c r="U8" s="302">
        <f>(R8-Q8)*100</f>
        <v>-14.968040671993521</v>
      </c>
    </row>
    <row r="9" spans="1:21" ht="21.95" customHeight="1" thickBot="1" x14ac:dyDescent="0.3">
      <c r="A9" s="276" t="s">
        <v>23</v>
      </c>
      <c r="B9" s="301">
        <f t="shared" ref="B9:I9" si="10">SUM(B7:B8)</f>
        <v>256900477</v>
      </c>
      <c r="C9" s="300">
        <f t="shared" si="10"/>
        <v>267395384</v>
      </c>
      <c r="D9" s="300">
        <f t="shared" si="10"/>
        <v>264094212</v>
      </c>
      <c r="E9" s="300">
        <f t="shared" si="10"/>
        <v>278291317</v>
      </c>
      <c r="F9" s="300">
        <f t="shared" si="10"/>
        <v>250751035</v>
      </c>
      <c r="G9" s="300">
        <f t="shared" si="10"/>
        <v>252740372</v>
      </c>
      <c r="H9" s="299">
        <f t="shared" si="10"/>
        <v>182619031</v>
      </c>
      <c r="I9" s="298">
        <f t="shared" si="10"/>
        <v>204474950</v>
      </c>
      <c r="K9" s="297">
        <f t="shared" ref="K9:R9" si="11">K7+K8</f>
        <v>1</v>
      </c>
      <c r="L9" s="296">
        <f t="shared" si="11"/>
        <v>1</v>
      </c>
      <c r="M9" s="296">
        <f t="shared" si="11"/>
        <v>1</v>
      </c>
      <c r="N9" s="296">
        <f t="shared" ref="N9" si="12">N7+N8</f>
        <v>1</v>
      </c>
      <c r="O9" s="296">
        <f t="shared" si="11"/>
        <v>1</v>
      </c>
      <c r="P9" s="295">
        <f t="shared" si="11"/>
        <v>1</v>
      </c>
      <c r="Q9" s="294">
        <f t="shared" si="11"/>
        <v>1</v>
      </c>
      <c r="R9" s="293">
        <f t="shared" si="11"/>
        <v>1</v>
      </c>
      <c r="T9" s="292">
        <f>(I9-H9)/H9</f>
        <v>0.11968040176491791</v>
      </c>
      <c r="U9" s="291">
        <f>(R9-Q9)*100</f>
        <v>0</v>
      </c>
    </row>
    <row r="11" spans="1:21" x14ac:dyDescent="0.25">
      <c r="H11" s="290"/>
      <c r="I11" s="269">
        <f>I9/1000000</f>
        <v>204.47495000000001</v>
      </c>
    </row>
    <row r="12" spans="1:21" x14ac:dyDescent="0.25">
      <c r="A12" s="288" t="s">
        <v>25</v>
      </c>
      <c r="I12" s="289"/>
      <c r="K12" s="288" t="s">
        <v>27</v>
      </c>
      <c r="T12" s="288" t="str">
        <f>T3</f>
        <v>VARIAÇÃO (JAN-SET)</v>
      </c>
    </row>
    <row r="13" spans="1:21" ht="15.75" thickBot="1" x14ac:dyDescent="0.3"/>
    <row r="14" spans="1:21" ht="20.25" customHeight="1" x14ac:dyDescent="0.25">
      <c r="A14" s="401" t="str">
        <f>A5</f>
        <v>CERTIFICADO + NÃO CERTIFICADO</v>
      </c>
      <c r="B14" s="395">
        <v>2016</v>
      </c>
      <c r="C14" s="397">
        <v>2017</v>
      </c>
      <c r="D14" s="397">
        <v>2018</v>
      </c>
      <c r="E14" s="397">
        <v>2019</v>
      </c>
      <c r="F14" s="397">
        <v>2020</v>
      </c>
      <c r="G14" s="407">
        <v>2021</v>
      </c>
      <c r="H14" s="403" t="str">
        <f>H5</f>
        <v>janeiro - setembro</v>
      </c>
      <c r="I14" s="404"/>
      <c r="K14" s="399">
        <v>2016</v>
      </c>
      <c r="L14" s="397">
        <v>2017</v>
      </c>
      <c r="M14" s="397">
        <v>2018</v>
      </c>
      <c r="N14" s="397">
        <v>2019</v>
      </c>
      <c r="O14" s="397">
        <v>2020</v>
      </c>
      <c r="P14" s="412">
        <v>2021</v>
      </c>
      <c r="Q14" s="416" t="str">
        <f>H5</f>
        <v>janeiro - setembro</v>
      </c>
      <c r="R14" s="404"/>
      <c r="T14" s="409" t="s">
        <v>85</v>
      </c>
      <c r="U14" s="410"/>
    </row>
    <row r="15" spans="1:21" ht="20.25" customHeight="1" thickBot="1" x14ac:dyDescent="0.3">
      <c r="A15" s="402"/>
      <c r="B15" s="396"/>
      <c r="C15" s="398"/>
      <c r="D15" s="398"/>
      <c r="E15" s="398"/>
      <c r="F15" s="398"/>
      <c r="G15" s="408"/>
      <c r="H15" s="287">
        <f>H6</f>
        <v>2021</v>
      </c>
      <c r="I15" s="286">
        <f>I6</f>
        <v>2022</v>
      </c>
      <c r="K15" s="400">
        <v>2016</v>
      </c>
      <c r="L15" s="398">
        <v>2017</v>
      </c>
      <c r="M15" s="411"/>
      <c r="N15" s="411"/>
      <c r="O15" s="411">
        <v>2018</v>
      </c>
      <c r="P15" s="413"/>
      <c r="Q15" s="317">
        <f>H6</f>
        <v>2021</v>
      </c>
      <c r="R15" s="286">
        <f>I6</f>
        <v>2022</v>
      </c>
      <c r="T15" s="316" t="s">
        <v>1</v>
      </c>
      <c r="U15" s="315" t="s">
        <v>40</v>
      </c>
    </row>
    <row r="16" spans="1:21" ht="21.95" customHeight="1" x14ac:dyDescent="0.25">
      <c r="A16" s="283" t="s">
        <v>39</v>
      </c>
      <c r="B16" s="311">
        <v>461075038</v>
      </c>
      <c r="C16" s="310">
        <v>517832642</v>
      </c>
      <c r="D16" s="310">
        <v>536653330</v>
      </c>
      <c r="E16" s="310">
        <v>588503011</v>
      </c>
      <c r="F16" s="310">
        <v>321477612</v>
      </c>
      <c r="G16" s="308">
        <v>309962686</v>
      </c>
      <c r="H16" s="290">
        <v>191507213</v>
      </c>
      <c r="I16" s="308">
        <v>438443119</v>
      </c>
      <c r="K16" s="307">
        <f t="shared" ref="K16:R16" si="13">B16/B18</f>
        <v>0.54434025397611374</v>
      </c>
      <c r="L16" s="314">
        <f t="shared" si="13"/>
        <v>0.55705795595681284</v>
      </c>
      <c r="M16" s="314">
        <f t="shared" si="13"/>
        <v>0.54996675470828416</v>
      </c>
      <c r="N16" s="314">
        <f t="shared" si="13"/>
        <v>0.55942020617632771</v>
      </c>
      <c r="O16" s="314">
        <f t="shared" si="13"/>
        <v>0.39398917859528787</v>
      </c>
      <c r="P16" s="305">
        <f t="shared" si="13"/>
        <v>0.36728189298765063</v>
      </c>
      <c r="Q16" s="289">
        <f t="shared" si="13"/>
        <v>0.33153602162645562</v>
      </c>
      <c r="R16" s="304">
        <f t="shared" si="13"/>
        <v>0.5364840495368306</v>
      </c>
      <c r="T16" s="313">
        <f>(I16-H16)/H16</f>
        <v>1.2894339703016826</v>
      </c>
      <c r="U16" s="312">
        <f>(R16-Q16)*100</f>
        <v>20.494802791037497</v>
      </c>
    </row>
    <row r="17" spans="1:21" ht="21.95" customHeight="1" thickBot="1" x14ac:dyDescent="0.3">
      <c r="A17" s="283" t="s">
        <v>38</v>
      </c>
      <c r="B17" s="311">
        <v>385959578</v>
      </c>
      <c r="C17" s="310">
        <v>411695488</v>
      </c>
      <c r="D17" s="310">
        <v>439138980</v>
      </c>
      <c r="E17" s="310">
        <v>463484394</v>
      </c>
      <c r="F17" s="310">
        <v>494477824</v>
      </c>
      <c r="G17" s="309">
        <v>533974061</v>
      </c>
      <c r="H17" s="290">
        <v>386129003</v>
      </c>
      <c r="I17" s="308">
        <v>378809732</v>
      </c>
      <c r="K17" s="307">
        <f t="shared" ref="K17:R17" si="14">B17/B18</f>
        <v>0.4556597460238862</v>
      </c>
      <c r="L17" s="306">
        <f t="shared" si="14"/>
        <v>0.4428810168014139</v>
      </c>
      <c r="M17" s="306">
        <f t="shared" si="14"/>
        <v>0.45003324529171579</v>
      </c>
      <c r="N17" s="306">
        <f t="shared" si="14"/>
        <v>0.44057979382367224</v>
      </c>
      <c r="O17" s="306">
        <f t="shared" si="14"/>
        <v>0.60601082140471207</v>
      </c>
      <c r="P17" s="305">
        <f t="shared" si="14"/>
        <v>0.63271810701234932</v>
      </c>
      <c r="Q17" s="289">
        <f t="shared" si="14"/>
        <v>0.66846397837354432</v>
      </c>
      <c r="R17" s="304">
        <f t="shared" si="14"/>
        <v>0.46351595046316946</v>
      </c>
      <c r="T17" s="303">
        <f>(I17-H17)/H17</f>
        <v>-1.8955506950095638E-2</v>
      </c>
      <c r="U17" s="302">
        <f>(R17-Q17)*100</f>
        <v>-20.494802791037486</v>
      </c>
    </row>
    <row r="18" spans="1:21" ht="21.95" customHeight="1" thickBot="1" x14ac:dyDescent="0.3">
      <c r="A18" s="276" t="s">
        <v>23</v>
      </c>
      <c r="B18" s="301">
        <f>B16+B17</f>
        <v>847034616</v>
      </c>
      <c r="C18" s="300">
        <v>929584860</v>
      </c>
      <c r="D18" s="300">
        <f t="shared" ref="D18:I18" si="15">SUM(D16:D17)</f>
        <v>975792310</v>
      </c>
      <c r="E18" s="300">
        <f t="shared" si="15"/>
        <v>1051987405</v>
      </c>
      <c r="F18" s="300">
        <f t="shared" si="15"/>
        <v>815955436</v>
      </c>
      <c r="G18" s="300">
        <f t="shared" si="15"/>
        <v>843936747</v>
      </c>
      <c r="H18" s="299">
        <f t="shared" si="15"/>
        <v>577636216</v>
      </c>
      <c r="I18" s="298">
        <f t="shared" si="15"/>
        <v>817252851</v>
      </c>
      <c r="K18" s="297">
        <f t="shared" ref="K18:R18" si="16">K16+K17</f>
        <v>1</v>
      </c>
      <c r="L18" s="296">
        <f t="shared" si="16"/>
        <v>0.99993897275822674</v>
      </c>
      <c r="M18" s="296">
        <f t="shared" si="16"/>
        <v>1</v>
      </c>
      <c r="N18" s="296">
        <f t="shared" ref="N18" si="17">N16+N17</f>
        <v>1</v>
      </c>
      <c r="O18" s="296">
        <f t="shared" si="16"/>
        <v>1</v>
      </c>
      <c r="P18" s="295">
        <f t="shared" si="16"/>
        <v>1</v>
      </c>
      <c r="Q18" s="294">
        <f t="shared" si="16"/>
        <v>1</v>
      </c>
      <c r="R18" s="293">
        <f t="shared" si="16"/>
        <v>1</v>
      </c>
      <c r="T18" s="292">
        <f>(I18-H18)/H18</f>
        <v>0.41482273507587691</v>
      </c>
      <c r="U18" s="291">
        <f>(R18-Q18)*100</f>
        <v>0</v>
      </c>
    </row>
    <row r="20" spans="1:21" x14ac:dyDescent="0.25">
      <c r="H20" s="290"/>
      <c r="I20" s="269">
        <f>I18/1000000</f>
        <v>817.25285099999996</v>
      </c>
    </row>
    <row r="21" spans="1:21" x14ac:dyDescent="0.25">
      <c r="A21" s="288" t="s">
        <v>29</v>
      </c>
      <c r="I21" s="289"/>
      <c r="K21" s="288" t="str">
        <f>T3</f>
        <v>VARIAÇÃO (JAN-SET)</v>
      </c>
    </row>
    <row r="22" spans="1:21" ht="15.75" thickBot="1" x14ac:dyDescent="0.3"/>
    <row r="23" spans="1:21" ht="20.25" customHeight="1" x14ac:dyDescent="0.25">
      <c r="A23" s="401" t="str">
        <f>A5</f>
        <v>CERTIFICADO + NÃO CERTIFICADO</v>
      </c>
      <c r="B23" s="395">
        <v>2016</v>
      </c>
      <c r="C23" s="397">
        <v>2017</v>
      </c>
      <c r="D23" s="397">
        <v>2018</v>
      </c>
      <c r="E23" s="397">
        <v>2019</v>
      </c>
      <c r="F23" s="397">
        <v>2020</v>
      </c>
      <c r="G23" s="407">
        <v>2021</v>
      </c>
      <c r="H23" s="403" t="str">
        <f>H5</f>
        <v>janeiro - setembro</v>
      </c>
      <c r="I23" s="404"/>
      <c r="K23" s="405" t="s">
        <v>86</v>
      </c>
    </row>
    <row r="24" spans="1:21" ht="20.25" customHeight="1" thickBot="1" x14ac:dyDescent="0.3">
      <c r="A24" s="402"/>
      <c r="B24" s="396"/>
      <c r="C24" s="398"/>
      <c r="D24" s="398"/>
      <c r="E24" s="398"/>
      <c r="F24" s="398"/>
      <c r="G24" s="408"/>
      <c r="H24" s="287">
        <f>H6</f>
        <v>2021</v>
      </c>
      <c r="I24" s="286">
        <f>I6</f>
        <v>2022</v>
      </c>
      <c r="K24" s="406"/>
    </row>
    <row r="25" spans="1:21" ht="21.95" customHeight="1" x14ac:dyDescent="0.25">
      <c r="A25" s="283" t="s">
        <v>39</v>
      </c>
      <c r="B25" s="282">
        <f t="shared" ref="B25:I27" si="18">B16/B7</f>
        <v>6.2654848542489967</v>
      </c>
      <c r="C25" s="281">
        <f t="shared" si="18"/>
        <v>6.4560462042243847</v>
      </c>
      <c r="D25" s="281">
        <f t="shared" si="18"/>
        <v>6.5952788640868016</v>
      </c>
      <c r="E25" s="281">
        <f t="shared" ref="E25" si="19">E16/E7</f>
        <v>6.5978985402664216</v>
      </c>
      <c r="F25" s="281">
        <f t="shared" si="18"/>
        <v>6.5158738856496985</v>
      </c>
      <c r="G25" s="285">
        <f t="shared" si="18"/>
        <v>6.7616044627424339</v>
      </c>
      <c r="H25" s="279">
        <f t="shared" si="18"/>
        <v>6.6917439673754302</v>
      </c>
      <c r="I25" s="278">
        <f t="shared" si="18"/>
        <v>6.998362138881161</v>
      </c>
      <c r="K25" s="284">
        <f>(I25-H25)/H25</f>
        <v>4.5820368053619595E-2</v>
      </c>
    </row>
    <row r="26" spans="1:21" ht="21.95" customHeight="1" thickBot="1" x14ac:dyDescent="0.3">
      <c r="A26" s="283" t="s">
        <v>38</v>
      </c>
      <c r="B26" s="282">
        <f t="shared" si="18"/>
        <v>2.1054929034593952</v>
      </c>
      <c r="C26" s="281">
        <f t="shared" si="18"/>
        <v>2.1993873370347377</v>
      </c>
      <c r="D26" s="281">
        <f t="shared" si="18"/>
        <v>2.4032794086253029</v>
      </c>
      <c r="E26" s="281">
        <f t="shared" ref="E26" si="20">E17/E8</f>
        <v>2.4510560716120424</v>
      </c>
      <c r="F26" s="281">
        <f t="shared" si="18"/>
        <v>2.4550389911933879</v>
      </c>
      <c r="G26" s="280">
        <f t="shared" si="18"/>
        <v>2.5808467825504473</v>
      </c>
      <c r="H26" s="279">
        <f t="shared" si="18"/>
        <v>2.5073214195269369</v>
      </c>
      <c r="I26" s="278">
        <f t="shared" si="18"/>
        <v>2.6709553059406219</v>
      </c>
      <c r="K26" s="277">
        <f>(I26-H26)/H26</f>
        <v>6.5262429116311013E-2</v>
      </c>
    </row>
    <row r="27" spans="1:21" ht="21.95" customHeight="1" thickBot="1" x14ac:dyDescent="0.3">
      <c r="A27" s="276" t="s">
        <v>23</v>
      </c>
      <c r="B27" s="273">
        <f t="shared" si="18"/>
        <v>3.2971313478721176</v>
      </c>
      <c r="C27" s="275">
        <f t="shared" si="18"/>
        <v>3.4764431834769445</v>
      </c>
      <c r="D27" s="275">
        <f t="shared" si="18"/>
        <v>3.6948644296680007</v>
      </c>
      <c r="E27" s="275">
        <f t="shared" ref="E27" si="21">E18/E9</f>
        <v>3.7801661091711316</v>
      </c>
      <c r="F27" s="275">
        <f t="shared" si="18"/>
        <v>3.2540461338474636</v>
      </c>
      <c r="G27" s="274">
        <f t="shared" si="18"/>
        <v>3.3391449902590158</v>
      </c>
      <c r="H27" s="273">
        <f t="shared" si="18"/>
        <v>3.1630669204459858</v>
      </c>
      <c r="I27" s="272">
        <f t="shared" si="18"/>
        <v>3.9968360476429998</v>
      </c>
      <c r="K27" s="271">
        <f>(I27-H27)/H27</f>
        <v>0.26359515880222173</v>
      </c>
    </row>
    <row r="29" spans="1:21" ht="15.75" x14ac:dyDescent="0.25">
      <c r="A29" s="270" t="s">
        <v>41</v>
      </c>
    </row>
  </sheetData>
  <mergeCells count="41">
    <mergeCell ref="E23:E24"/>
    <mergeCell ref="E14:E15"/>
    <mergeCell ref="P14:P15"/>
    <mergeCell ref="H5:I5"/>
    <mergeCell ref="Q5:R5"/>
    <mergeCell ref="M5:M6"/>
    <mergeCell ref="N5:N6"/>
    <mergeCell ref="T14:U14"/>
    <mergeCell ref="Q14:R14"/>
    <mergeCell ref="L14:L15"/>
    <mergeCell ref="O14:O15"/>
    <mergeCell ref="M14:M15"/>
    <mergeCell ref="N14:N15"/>
    <mergeCell ref="A5:A6"/>
    <mergeCell ref="T5:U5"/>
    <mergeCell ref="B5:B6"/>
    <mergeCell ref="C5:C6"/>
    <mergeCell ref="F5:F6"/>
    <mergeCell ref="K5:K6"/>
    <mergeCell ref="L5:L6"/>
    <mergeCell ref="O5:O6"/>
    <mergeCell ref="P5:P6"/>
    <mergeCell ref="D5:D6"/>
    <mergeCell ref="G5:G6"/>
    <mergeCell ref="E5:E6"/>
    <mergeCell ref="B14:B15"/>
    <mergeCell ref="C14:C15"/>
    <mergeCell ref="F14:F15"/>
    <mergeCell ref="K14:K15"/>
    <mergeCell ref="A23:A24"/>
    <mergeCell ref="A14:A15"/>
    <mergeCell ref="B23:B24"/>
    <mergeCell ref="C23:C24"/>
    <mergeCell ref="F23:F24"/>
    <mergeCell ref="H14:I14"/>
    <mergeCell ref="D14:D15"/>
    <mergeCell ref="D23:D24"/>
    <mergeCell ref="H23:I23"/>
    <mergeCell ref="K23:K24"/>
    <mergeCell ref="G23:G24"/>
    <mergeCell ref="G14:G15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3C386F47-3580-4576-9197-E02510E3E87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K25:K27</xm:sqref>
        </x14:conditionalFormatting>
        <x14:conditionalFormatting xmlns:xm="http://schemas.microsoft.com/office/excel/2006/main">
          <x14:cfRule type="iconSet" priority="4" id="{2504BF03-857C-4D17-98A6-C6B969ED612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T7:T9</xm:sqref>
        </x14:conditionalFormatting>
        <x14:conditionalFormatting xmlns:xm="http://schemas.microsoft.com/office/excel/2006/main">
          <x14:cfRule type="iconSet" priority="3" id="{6A77010B-20F4-4733-9E77-6F554CB685F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U7:U9</xm:sqref>
        </x14:conditionalFormatting>
        <x14:conditionalFormatting xmlns:xm="http://schemas.microsoft.com/office/excel/2006/main">
          <x14:cfRule type="iconSet" priority="2" id="{9D13BF72-64DC-426B-BCFB-16B064935A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T16:T18</xm:sqref>
        </x14:conditionalFormatting>
        <x14:conditionalFormatting xmlns:xm="http://schemas.microsoft.com/office/excel/2006/main">
          <x14:cfRule type="iconSet" priority="1" id="{7F10CEF4-19DA-4861-941F-6184D1FB465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U16:U18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lha5">
    <pageSetUpPr fitToPage="1"/>
  </sheetPr>
  <dimension ref="A1:U29"/>
  <sheetViews>
    <sheetView showGridLines="0" topLeftCell="A10" workbookViewId="0">
      <selection activeCell="T7" sqref="T7"/>
    </sheetView>
  </sheetViews>
  <sheetFormatPr defaultRowHeight="15" x14ac:dyDescent="0.25"/>
  <cols>
    <col min="1" max="1" width="25.140625" bestFit="1" customWidth="1"/>
    <col min="2" max="9" width="11.7109375" customWidth="1"/>
    <col min="10" max="10" width="2.5703125" customWidth="1"/>
    <col min="11" max="18" width="10.7109375" customWidth="1"/>
    <col min="19" max="19" width="2.5703125" customWidth="1"/>
    <col min="20" max="21" width="10.5703125" customWidth="1"/>
    <col min="22" max="22" width="2.140625" customWidth="1"/>
    <col min="23" max="25" width="11.7109375" customWidth="1"/>
    <col min="31" max="31" width="2.140625" customWidth="1"/>
    <col min="35" max="35" width="11.42578125" customWidth="1"/>
  </cols>
  <sheetData>
    <row r="1" spans="1:21" x14ac:dyDescent="0.25">
      <c r="A1" s="1" t="s">
        <v>44</v>
      </c>
    </row>
    <row r="2" spans="1:21" x14ac:dyDescent="0.25">
      <c r="A2" s="1"/>
    </row>
    <row r="3" spans="1:21" x14ac:dyDescent="0.25">
      <c r="A3" s="1" t="s">
        <v>24</v>
      </c>
      <c r="K3" s="1" t="s">
        <v>26</v>
      </c>
      <c r="T3" s="1" t="s">
        <v>91</v>
      </c>
    </row>
    <row r="4" spans="1:21" ht="15.75" thickBot="1" x14ac:dyDescent="0.3">
      <c r="P4" s="74"/>
      <c r="Q4" s="173"/>
      <c r="R4" s="173"/>
    </row>
    <row r="5" spans="1:21" ht="20.25" customHeight="1" x14ac:dyDescent="0.25">
      <c r="A5" s="417" t="s">
        <v>43</v>
      </c>
      <c r="B5" s="419">
        <v>2016</v>
      </c>
      <c r="C5" s="421">
        <v>2017</v>
      </c>
      <c r="D5" s="421">
        <v>2018</v>
      </c>
      <c r="E5" s="431">
        <v>2019</v>
      </c>
      <c r="F5" s="425">
        <v>2020</v>
      </c>
      <c r="G5" s="425">
        <v>2021</v>
      </c>
      <c r="H5" s="427" t="s">
        <v>93</v>
      </c>
      <c r="I5" s="428"/>
      <c r="K5" s="429">
        <v>2016</v>
      </c>
      <c r="L5" s="421">
        <v>2017</v>
      </c>
      <c r="M5" s="421">
        <v>2018</v>
      </c>
      <c r="N5" s="421">
        <v>2019</v>
      </c>
      <c r="O5" s="421">
        <v>2020</v>
      </c>
      <c r="P5" s="425">
        <v>2021</v>
      </c>
      <c r="Q5" s="427" t="str">
        <f>H5</f>
        <v>janeiro - setembro</v>
      </c>
      <c r="R5" s="428"/>
      <c r="T5" s="433" t="s">
        <v>85</v>
      </c>
      <c r="U5" s="434"/>
    </row>
    <row r="6" spans="1:21" ht="20.25" customHeight="1" thickBot="1" x14ac:dyDescent="0.3">
      <c r="A6" s="418"/>
      <c r="B6" s="420"/>
      <c r="C6" s="422"/>
      <c r="D6" s="422"/>
      <c r="E6" s="432"/>
      <c r="F6" s="426"/>
      <c r="G6" s="426"/>
      <c r="H6" s="168">
        <v>2021</v>
      </c>
      <c r="I6" s="170">
        <v>2022</v>
      </c>
      <c r="K6" s="430">
        <v>2016</v>
      </c>
      <c r="L6" s="422">
        <v>2017</v>
      </c>
      <c r="M6" s="435">
        <v>2018</v>
      </c>
      <c r="N6" s="435"/>
      <c r="O6" s="422"/>
      <c r="P6" s="426"/>
      <c r="Q6" s="168">
        <f>H6</f>
        <v>2021</v>
      </c>
      <c r="R6" s="170">
        <f>I6</f>
        <v>2022</v>
      </c>
      <c r="T6" s="92" t="s">
        <v>0</v>
      </c>
      <c r="U6" s="76" t="s">
        <v>40</v>
      </c>
    </row>
    <row r="7" spans="1:21" ht="21.95" customHeight="1" x14ac:dyDescent="0.25">
      <c r="A7" s="24" t="s">
        <v>39</v>
      </c>
      <c r="B7" s="77">
        <v>25537692</v>
      </c>
      <c r="C7" s="11">
        <v>27705328</v>
      </c>
      <c r="D7" s="11">
        <v>29031670</v>
      </c>
      <c r="E7" s="36">
        <v>33762788</v>
      </c>
      <c r="F7" s="12">
        <v>17865065</v>
      </c>
      <c r="G7" s="12">
        <v>17612974</v>
      </c>
      <c r="H7" s="2">
        <v>10970039</v>
      </c>
      <c r="I7" s="12">
        <v>22188956</v>
      </c>
      <c r="K7" s="78">
        <f t="shared" ref="K7:R7" si="0">B7/B9</f>
        <v>0.23271684344599755</v>
      </c>
      <c r="L7" s="80">
        <f t="shared" si="0"/>
        <v>0.24656824321214252</v>
      </c>
      <c r="M7" s="80">
        <f t="shared" si="0"/>
        <v>0.25222148036092201</v>
      </c>
      <c r="N7" s="80">
        <f t="shared" si="0"/>
        <v>0.27096717703566242</v>
      </c>
      <c r="O7" s="80">
        <f t="shared" si="0"/>
        <v>0.15947392203809377</v>
      </c>
      <c r="P7" s="19">
        <f t="shared" si="0"/>
        <v>0.15040988569045305</v>
      </c>
      <c r="Q7" s="174">
        <f t="shared" si="0"/>
        <v>0.13110284251224852</v>
      </c>
      <c r="R7" s="19">
        <f t="shared" si="0"/>
        <v>0.24647100013951426</v>
      </c>
      <c r="T7" s="46">
        <f>(I7-H7)/H7</f>
        <v>1.0226870661079692</v>
      </c>
      <c r="U7" s="82">
        <f>(R7-Q7)*100</f>
        <v>11.536815762726574</v>
      </c>
    </row>
    <row r="8" spans="1:21" ht="21.95" customHeight="1" thickBot="1" x14ac:dyDescent="0.3">
      <c r="A8" s="24" t="s">
        <v>38</v>
      </c>
      <c r="B8" s="77">
        <v>84199496</v>
      </c>
      <c r="C8" s="11">
        <v>84658404</v>
      </c>
      <c r="D8" s="11">
        <v>86072206</v>
      </c>
      <c r="E8" s="36">
        <v>90838237</v>
      </c>
      <c r="F8" s="44">
        <v>94159928</v>
      </c>
      <c r="G8" s="44">
        <v>99486869</v>
      </c>
      <c r="H8" s="2">
        <v>72705027</v>
      </c>
      <c r="I8" s="12">
        <v>67837684</v>
      </c>
      <c r="K8" s="78">
        <f t="shared" ref="K8:R8" si="1">B8/B9</f>
        <v>0.76728315655400248</v>
      </c>
      <c r="L8" s="81">
        <f t="shared" si="1"/>
        <v>0.75343175678785745</v>
      </c>
      <c r="M8" s="81">
        <f t="shared" si="1"/>
        <v>0.74777851963907804</v>
      </c>
      <c r="N8" s="81">
        <f t="shared" si="1"/>
        <v>0.72903282296433758</v>
      </c>
      <c r="O8" s="81">
        <f t="shared" si="1"/>
        <v>0.84052607796190626</v>
      </c>
      <c r="P8" s="95">
        <f t="shared" si="1"/>
        <v>0.8495901143095469</v>
      </c>
      <c r="Q8" s="174">
        <f t="shared" si="1"/>
        <v>0.86889715748775154</v>
      </c>
      <c r="R8" s="19">
        <f t="shared" si="1"/>
        <v>0.75352899986048572</v>
      </c>
      <c r="T8" s="93">
        <f t="shared" ref="T8:T9" si="2">(I8-H8)/H8</f>
        <v>-6.6946443744529516E-2</v>
      </c>
      <c r="U8" s="83">
        <f t="shared" ref="U8:U9" si="3">(R8-Q8)*100</f>
        <v>-11.536815762726583</v>
      </c>
    </row>
    <row r="9" spans="1:21" ht="21.95" customHeight="1" thickBot="1" x14ac:dyDescent="0.3">
      <c r="A9" s="75" t="s">
        <v>23</v>
      </c>
      <c r="B9" s="84">
        <f>B7+B8</f>
        <v>109737188</v>
      </c>
      <c r="C9" s="85">
        <f t="shared" ref="C9:I9" si="4">C7+C8</f>
        <v>112363732</v>
      </c>
      <c r="D9" s="85">
        <f t="shared" si="4"/>
        <v>115103876</v>
      </c>
      <c r="E9" s="85">
        <f t="shared" si="4"/>
        <v>124601025</v>
      </c>
      <c r="F9" s="85">
        <f t="shared" si="4"/>
        <v>112024993</v>
      </c>
      <c r="G9" s="169">
        <f t="shared" si="4"/>
        <v>117099843</v>
      </c>
      <c r="H9" s="192">
        <f t="shared" si="4"/>
        <v>83675066</v>
      </c>
      <c r="I9" s="85">
        <f t="shared" si="4"/>
        <v>90026640</v>
      </c>
      <c r="K9" s="90">
        <f>K7+K8</f>
        <v>1</v>
      </c>
      <c r="L9" s="86">
        <f t="shared" ref="L9" si="5">L7+L8</f>
        <v>1</v>
      </c>
      <c r="M9" s="86">
        <f t="shared" ref="M9:R9" si="6">M7+M8</f>
        <v>1</v>
      </c>
      <c r="N9" s="86">
        <f t="shared" si="6"/>
        <v>1</v>
      </c>
      <c r="O9" s="86">
        <f t="shared" si="6"/>
        <v>1</v>
      </c>
      <c r="P9" s="176">
        <f t="shared" si="6"/>
        <v>1</v>
      </c>
      <c r="Q9" s="178">
        <f t="shared" si="6"/>
        <v>1</v>
      </c>
      <c r="R9" s="179">
        <f t="shared" si="6"/>
        <v>1</v>
      </c>
      <c r="T9" s="94">
        <f t="shared" si="2"/>
        <v>7.59076066937312E-2</v>
      </c>
      <c r="U9" s="87">
        <f t="shared" si="3"/>
        <v>0</v>
      </c>
    </row>
    <row r="12" spans="1:21" x14ac:dyDescent="0.25">
      <c r="A12" s="1" t="s">
        <v>25</v>
      </c>
      <c r="K12" s="1" t="s">
        <v>27</v>
      </c>
      <c r="T12" s="1" t="str">
        <f>T3</f>
        <v>VARIAÇÃO (JAN.-JUN)</v>
      </c>
    </row>
    <row r="13" spans="1:21" ht="15.75" thickBot="1" x14ac:dyDescent="0.3"/>
    <row r="14" spans="1:21" ht="20.25" customHeight="1" x14ac:dyDescent="0.25">
      <c r="A14" s="417" t="s">
        <v>43</v>
      </c>
      <c r="B14" s="419">
        <v>2016</v>
      </c>
      <c r="C14" s="421">
        <v>2017</v>
      </c>
      <c r="D14" s="421">
        <v>2018</v>
      </c>
      <c r="E14" s="421">
        <v>2019</v>
      </c>
      <c r="F14" s="425">
        <v>2020</v>
      </c>
      <c r="G14" s="425">
        <v>2021</v>
      </c>
      <c r="H14" s="427" t="str">
        <f>H5</f>
        <v>janeiro - setembro</v>
      </c>
      <c r="I14" s="428"/>
      <c r="K14" s="429">
        <v>2016</v>
      </c>
      <c r="L14" s="421">
        <v>2017</v>
      </c>
      <c r="M14" s="421">
        <v>2018</v>
      </c>
      <c r="N14" s="421">
        <v>2019</v>
      </c>
      <c r="O14" s="421">
        <v>2020</v>
      </c>
      <c r="P14" s="425">
        <v>2021</v>
      </c>
      <c r="Q14" s="427" t="str">
        <f>H5</f>
        <v>janeiro - setembro</v>
      </c>
      <c r="R14" s="428"/>
      <c r="T14" s="433" t="s">
        <v>85</v>
      </c>
      <c r="U14" s="434"/>
    </row>
    <row r="15" spans="1:21" ht="20.25" customHeight="1" thickBot="1" x14ac:dyDescent="0.3">
      <c r="A15" s="418"/>
      <c r="B15" s="420"/>
      <c r="C15" s="422"/>
      <c r="D15" s="422"/>
      <c r="E15" s="422"/>
      <c r="F15" s="426"/>
      <c r="G15" s="426"/>
      <c r="H15" s="168">
        <v>2021</v>
      </c>
      <c r="I15" s="170">
        <v>2022</v>
      </c>
      <c r="K15" s="430">
        <v>2016</v>
      </c>
      <c r="L15" s="422">
        <v>2017</v>
      </c>
      <c r="M15" s="422">
        <v>2018</v>
      </c>
      <c r="N15" s="422"/>
      <c r="O15" s="422"/>
      <c r="P15" s="426"/>
      <c r="Q15" s="168">
        <v>2021</v>
      </c>
      <c r="R15" s="170">
        <v>2022</v>
      </c>
      <c r="T15" s="92" t="s">
        <v>1</v>
      </c>
      <c r="U15" s="76" t="s">
        <v>40</v>
      </c>
    </row>
    <row r="16" spans="1:21" ht="21.95" customHeight="1" x14ac:dyDescent="0.25">
      <c r="A16" s="24" t="s">
        <v>39</v>
      </c>
      <c r="B16" s="77">
        <v>251533440</v>
      </c>
      <c r="C16" s="11">
        <v>288451381</v>
      </c>
      <c r="D16" s="11">
        <v>313935903</v>
      </c>
      <c r="E16" s="36">
        <v>351270523</v>
      </c>
      <c r="F16" s="12">
        <v>187039707</v>
      </c>
      <c r="G16" s="12">
        <v>187786804</v>
      </c>
      <c r="H16" s="2">
        <v>116160952</v>
      </c>
      <c r="I16" s="12">
        <v>251762614</v>
      </c>
      <c r="K16" s="78">
        <f t="shared" ref="K16:R16" si="7">B16/B18</f>
        <v>0.4818555329437525</v>
      </c>
      <c r="L16" s="80">
        <f t="shared" si="7"/>
        <v>0.49928544278146808</v>
      </c>
      <c r="M16" s="18">
        <f t="shared" si="7"/>
        <v>0.50362194392127435</v>
      </c>
      <c r="N16" s="18">
        <f t="shared" si="7"/>
        <v>0.51390179005711611</v>
      </c>
      <c r="O16" s="18">
        <f t="shared" si="7"/>
        <v>0.3474977010661281</v>
      </c>
      <c r="P16" s="19">
        <f t="shared" si="7"/>
        <v>0.32484852116546781</v>
      </c>
      <c r="Q16" s="174">
        <f t="shared" si="7"/>
        <v>0.2954812806765994</v>
      </c>
      <c r="R16" s="19">
        <f t="shared" si="7"/>
        <v>0.47898689782767617</v>
      </c>
      <c r="T16" s="46">
        <f>(I16-H16)/H16</f>
        <v>1.1673601125445321</v>
      </c>
      <c r="U16" s="82">
        <f>(R16-Q16)*100</f>
        <v>18.350561715107677</v>
      </c>
    </row>
    <row r="17" spans="1:21" ht="21.95" customHeight="1" thickBot="1" x14ac:dyDescent="0.3">
      <c r="A17" s="24" t="s">
        <v>38</v>
      </c>
      <c r="B17" s="77">
        <v>270476629</v>
      </c>
      <c r="C17" s="11">
        <v>289277021</v>
      </c>
      <c r="D17" s="11">
        <v>309420380</v>
      </c>
      <c r="E17" s="36">
        <v>332265767</v>
      </c>
      <c r="F17" s="44">
        <v>351207615</v>
      </c>
      <c r="G17" s="44">
        <v>390288181</v>
      </c>
      <c r="H17" s="2">
        <v>276963620</v>
      </c>
      <c r="I17" s="12">
        <v>273852210</v>
      </c>
      <c r="K17" s="78">
        <f t="shared" ref="K17:R17" si="8">B17/B18</f>
        <v>0.5181444670562475</v>
      </c>
      <c r="L17" s="81">
        <f t="shared" si="8"/>
        <v>0.50071455721853186</v>
      </c>
      <c r="M17" s="81">
        <f t="shared" si="8"/>
        <v>0.4963780560787257</v>
      </c>
      <c r="N17" s="81">
        <f t="shared" si="8"/>
        <v>0.48609820994288394</v>
      </c>
      <c r="O17" s="81">
        <f t="shared" si="8"/>
        <v>0.6525022989338719</v>
      </c>
      <c r="P17" s="95">
        <f t="shared" si="8"/>
        <v>0.67515147883453219</v>
      </c>
      <c r="Q17" s="174">
        <f t="shared" si="8"/>
        <v>0.7045187193234006</v>
      </c>
      <c r="R17" s="19">
        <f t="shared" si="8"/>
        <v>0.52101310217232377</v>
      </c>
      <c r="T17" s="93">
        <f t="shared" ref="T17:T18" si="9">(I17-H17)/H17</f>
        <v>-1.1234002501844828E-2</v>
      </c>
      <c r="U17" s="83">
        <f t="shared" ref="U17:U18" si="10">(R17-Q17)*100</f>
        <v>-18.350561715107684</v>
      </c>
    </row>
    <row r="18" spans="1:21" ht="21.95" customHeight="1" thickBot="1" x14ac:dyDescent="0.3">
      <c r="A18" s="75" t="s">
        <v>23</v>
      </c>
      <c r="B18" s="84">
        <f t="shared" ref="B18:I18" si="11">B16+B17</f>
        <v>522010069</v>
      </c>
      <c r="C18" s="85">
        <f t="shared" si="11"/>
        <v>577728402</v>
      </c>
      <c r="D18" s="85">
        <f t="shared" si="11"/>
        <v>623356283</v>
      </c>
      <c r="E18" s="85">
        <f t="shared" si="11"/>
        <v>683536290</v>
      </c>
      <c r="F18" s="85">
        <f t="shared" si="11"/>
        <v>538247322</v>
      </c>
      <c r="G18" s="169">
        <f t="shared" si="11"/>
        <v>578074985</v>
      </c>
      <c r="H18" s="85">
        <f t="shared" si="11"/>
        <v>393124572</v>
      </c>
      <c r="I18" s="85">
        <f t="shared" si="11"/>
        <v>525614824</v>
      </c>
      <c r="K18" s="90">
        <f>K16+K17</f>
        <v>1</v>
      </c>
      <c r="L18" s="86">
        <f t="shared" ref="L18" si="12">L16+L17</f>
        <v>1</v>
      </c>
      <c r="M18" s="89">
        <f>M16+M17</f>
        <v>1</v>
      </c>
      <c r="N18" s="89">
        <f>N16+N17</f>
        <v>1</v>
      </c>
      <c r="O18" s="89">
        <f>O16+O17</f>
        <v>1</v>
      </c>
      <c r="P18" s="176">
        <f t="shared" ref="P18" si="13">P16+P17</f>
        <v>1</v>
      </c>
      <c r="Q18" s="178">
        <f>Q16+Q17</f>
        <v>1</v>
      </c>
      <c r="R18" s="179">
        <f>R16+R17</f>
        <v>1</v>
      </c>
      <c r="T18" s="94">
        <f t="shared" si="9"/>
        <v>0.33701849600996198</v>
      </c>
      <c r="U18" s="87">
        <f t="shared" si="10"/>
        <v>0</v>
      </c>
    </row>
    <row r="21" spans="1:21" x14ac:dyDescent="0.25">
      <c r="A21" s="1" t="s">
        <v>29</v>
      </c>
      <c r="K21" s="1" t="str">
        <f>T3</f>
        <v>VARIAÇÃO (JAN.-JUN)</v>
      </c>
    </row>
    <row r="22" spans="1:21" ht="15.75" thickBot="1" x14ac:dyDescent="0.3"/>
    <row r="23" spans="1:21" ht="20.25" customHeight="1" x14ac:dyDescent="0.25">
      <c r="A23" s="417" t="s">
        <v>43</v>
      </c>
      <c r="B23" s="419">
        <v>2016</v>
      </c>
      <c r="C23" s="421">
        <v>2017</v>
      </c>
      <c r="D23" s="421">
        <v>2018</v>
      </c>
      <c r="E23" s="421">
        <v>2019</v>
      </c>
      <c r="F23" s="421">
        <v>2020</v>
      </c>
      <c r="G23" s="425">
        <v>2021</v>
      </c>
      <c r="H23" s="427" t="str">
        <f>H5</f>
        <v>janeiro - setembro</v>
      </c>
      <c r="I23" s="428"/>
      <c r="K23" s="423" t="s">
        <v>86</v>
      </c>
    </row>
    <row r="24" spans="1:21" ht="20.25" customHeight="1" thickBot="1" x14ac:dyDescent="0.3">
      <c r="A24" s="418"/>
      <c r="B24" s="420"/>
      <c r="C24" s="422"/>
      <c r="D24" s="422"/>
      <c r="E24" s="422"/>
      <c r="F24" s="422"/>
      <c r="G24" s="426"/>
      <c r="H24" s="168">
        <v>2021</v>
      </c>
      <c r="I24" s="170">
        <v>2020</v>
      </c>
      <c r="K24" s="424"/>
    </row>
    <row r="25" spans="1:21" ht="21.95" customHeight="1" x14ac:dyDescent="0.25">
      <c r="A25" s="24" t="s">
        <v>39</v>
      </c>
      <c r="B25" s="158">
        <f>B16/B7</f>
        <v>9.8494977541431705</v>
      </c>
      <c r="C25" s="118">
        <f t="shared" ref="C25:D25" si="14">C16/C7</f>
        <v>10.411404658338641</v>
      </c>
      <c r="D25" s="167">
        <f t="shared" si="14"/>
        <v>10.813566804803168</v>
      </c>
      <c r="E25" s="167">
        <f t="shared" ref="E25" si="15">E16/E7</f>
        <v>10.404073354368721</v>
      </c>
      <c r="F25" s="167">
        <f t="shared" ref="F25:G25" si="16">F16/F7</f>
        <v>10.469578868030986</v>
      </c>
      <c r="G25" s="120">
        <f t="shared" si="16"/>
        <v>10.661845296541062</v>
      </c>
      <c r="H25" s="121">
        <f t="shared" ref="H25:I25" si="17">H16/H7</f>
        <v>10.588927897156974</v>
      </c>
      <c r="I25" s="120">
        <f t="shared" si="17"/>
        <v>11.346302818393077</v>
      </c>
      <c r="K25" s="43">
        <f>(I25-H25)/H25</f>
        <v>7.1525175031123864E-2</v>
      </c>
    </row>
    <row r="26" spans="1:21" ht="21.95" customHeight="1" thickBot="1" x14ac:dyDescent="0.3">
      <c r="A26" s="24" t="s">
        <v>38</v>
      </c>
      <c r="B26" s="158">
        <f t="shared" ref="B26:D27" si="18">B17/B8</f>
        <v>3.2123307365165226</v>
      </c>
      <c r="C26" s="118">
        <f t="shared" si="18"/>
        <v>3.4169911944004991</v>
      </c>
      <c r="D26" s="167">
        <f t="shared" si="18"/>
        <v>3.5948931063762908</v>
      </c>
      <c r="E26" s="167">
        <f t="shared" ref="E26" si="19">E17/E8</f>
        <v>3.6577742806699343</v>
      </c>
      <c r="F26" s="167">
        <f t="shared" ref="F26:G26" si="20">F17/F8</f>
        <v>3.7299053053651443</v>
      </c>
      <c r="G26" s="120">
        <f t="shared" si="20"/>
        <v>3.9230120007093601</v>
      </c>
      <c r="H26" s="121">
        <f t="shared" ref="H26:I26" si="21">H17/H8</f>
        <v>3.8094149940966253</v>
      </c>
      <c r="I26" s="120">
        <f t="shared" si="21"/>
        <v>4.03687440154944</v>
      </c>
      <c r="K26" s="96">
        <f>(I26-H26)/H26</f>
        <v>5.9709800010055089E-2</v>
      </c>
    </row>
    <row r="27" spans="1:21" ht="21.95" customHeight="1" thickBot="1" x14ac:dyDescent="0.3">
      <c r="A27" s="75" t="s">
        <v>23</v>
      </c>
      <c r="B27" s="159">
        <f t="shared" si="18"/>
        <v>4.7569112942824816</v>
      </c>
      <c r="C27" s="160">
        <f t="shared" si="18"/>
        <v>5.1415914345030833</v>
      </c>
      <c r="D27" s="160">
        <f t="shared" si="18"/>
        <v>5.4155976728359692</v>
      </c>
      <c r="E27" s="160">
        <f t="shared" ref="E27" si="22">E18/E9</f>
        <v>5.4857998961083991</v>
      </c>
      <c r="F27" s="160">
        <f t="shared" ref="F27:G27" si="23">F18/F9</f>
        <v>4.8047074816599187</v>
      </c>
      <c r="G27" s="256">
        <f t="shared" si="23"/>
        <v>4.9365991464224255</v>
      </c>
      <c r="H27" s="265">
        <f t="shared" ref="H27:I27" si="24">H18/H9</f>
        <v>4.6982284065363036</v>
      </c>
      <c r="I27" s="189">
        <f t="shared" si="24"/>
        <v>5.8384365338970774</v>
      </c>
      <c r="K27" s="99">
        <f>(I27-H27)/H27</f>
        <v>0.24268895181308878</v>
      </c>
    </row>
    <row r="29" spans="1:21" ht="15.75" x14ac:dyDescent="0.25">
      <c r="A29" s="100" t="s">
        <v>41</v>
      </c>
    </row>
  </sheetData>
  <mergeCells count="41">
    <mergeCell ref="O5:O6"/>
    <mergeCell ref="F14:F15"/>
    <mergeCell ref="F23:F24"/>
    <mergeCell ref="O14:O15"/>
    <mergeCell ref="T5:U5"/>
    <mergeCell ref="T14:U14"/>
    <mergeCell ref="P5:P6"/>
    <mergeCell ref="P14:P15"/>
    <mergeCell ref="Q5:R5"/>
    <mergeCell ref="Q14:R14"/>
    <mergeCell ref="L14:L15"/>
    <mergeCell ref="M14:M15"/>
    <mergeCell ref="L5:L6"/>
    <mergeCell ref="M5:M6"/>
    <mergeCell ref="N5:N6"/>
    <mergeCell ref="N14:N15"/>
    <mergeCell ref="A14:A15"/>
    <mergeCell ref="B14:B15"/>
    <mergeCell ref="C14:C15"/>
    <mergeCell ref="D14:D15"/>
    <mergeCell ref="K14:K15"/>
    <mergeCell ref="G14:G15"/>
    <mergeCell ref="H14:I14"/>
    <mergeCell ref="E14:E15"/>
    <mergeCell ref="A5:A6"/>
    <mergeCell ref="B5:B6"/>
    <mergeCell ref="C5:C6"/>
    <mergeCell ref="D5:D6"/>
    <mergeCell ref="K5:K6"/>
    <mergeCell ref="G5:G6"/>
    <mergeCell ref="H5:I5"/>
    <mergeCell ref="E5:E6"/>
    <mergeCell ref="F5:F6"/>
    <mergeCell ref="A23:A24"/>
    <mergeCell ref="B23:B24"/>
    <mergeCell ref="C23:C24"/>
    <mergeCell ref="D23:D24"/>
    <mergeCell ref="K23:K24"/>
    <mergeCell ref="G23:G24"/>
    <mergeCell ref="H23:I23"/>
    <mergeCell ref="E23:E24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9C93CBEA-1065-4A22-86A8-F78A5B72DCF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K25:K27</xm:sqref>
        </x14:conditionalFormatting>
        <x14:conditionalFormatting xmlns:xm="http://schemas.microsoft.com/office/excel/2006/main">
          <x14:cfRule type="iconSet" priority="4" id="{89DAF543-532D-4C42-8550-0AEED69273C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T7:T9</xm:sqref>
        </x14:conditionalFormatting>
        <x14:conditionalFormatting xmlns:xm="http://schemas.microsoft.com/office/excel/2006/main">
          <x14:cfRule type="iconSet" priority="3" id="{C0572804-D21D-4852-A7AE-4C45B9662F8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U7:U9</xm:sqref>
        </x14:conditionalFormatting>
        <x14:conditionalFormatting xmlns:xm="http://schemas.microsoft.com/office/excel/2006/main">
          <x14:cfRule type="iconSet" priority="2" id="{7538BE17-DE7B-4FE8-93E7-966AA4847BB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T16:T18</xm:sqref>
        </x14:conditionalFormatting>
        <x14:conditionalFormatting xmlns:xm="http://schemas.microsoft.com/office/excel/2006/main">
          <x14:cfRule type="iconSet" priority="1" id="{88B5AC1E-F7DE-4581-AB08-8219C47FDE28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U16:U18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lha6"/>
  <dimension ref="A1:U29"/>
  <sheetViews>
    <sheetView showGridLines="0" workbookViewId="0">
      <selection activeCell="E16" sqref="E16:G17"/>
    </sheetView>
  </sheetViews>
  <sheetFormatPr defaultRowHeight="15" x14ac:dyDescent="0.25"/>
  <cols>
    <col min="1" max="1" width="25.140625" bestFit="1" customWidth="1"/>
    <col min="2" max="9" width="11.7109375" customWidth="1"/>
    <col min="10" max="10" width="2.5703125" customWidth="1"/>
    <col min="11" max="18" width="10.7109375" customWidth="1"/>
    <col min="19" max="19" width="2.5703125" customWidth="1"/>
    <col min="20" max="21" width="10.5703125" customWidth="1"/>
    <col min="22" max="22" width="2.140625" customWidth="1"/>
    <col min="23" max="25" width="11.7109375" customWidth="1"/>
    <col min="31" max="31" width="2.140625" customWidth="1"/>
    <col min="35" max="35" width="11.42578125" customWidth="1"/>
  </cols>
  <sheetData>
    <row r="1" spans="1:21" x14ac:dyDescent="0.25">
      <c r="A1" s="1" t="s">
        <v>47</v>
      </c>
    </row>
    <row r="2" spans="1:21" x14ac:dyDescent="0.25">
      <c r="A2" s="1"/>
    </row>
    <row r="3" spans="1:21" x14ac:dyDescent="0.25">
      <c r="A3" s="1" t="s">
        <v>24</v>
      </c>
      <c r="K3" s="1" t="s">
        <v>26</v>
      </c>
      <c r="T3" s="1" t="str">
        <f>'2'!T3</f>
        <v>VARIAÇÃO (JAN-SET)</v>
      </c>
    </row>
    <row r="4" spans="1:21" ht="15.75" thickBot="1" x14ac:dyDescent="0.3">
      <c r="P4" s="74"/>
      <c r="Q4" s="173"/>
      <c r="R4" s="173"/>
    </row>
    <row r="5" spans="1:21" ht="20.25" customHeight="1" x14ac:dyDescent="0.25">
      <c r="A5" s="417" t="s">
        <v>45</v>
      </c>
      <c r="B5" s="419">
        <v>2016</v>
      </c>
      <c r="C5" s="421">
        <v>2017</v>
      </c>
      <c r="D5" s="421">
        <v>2018</v>
      </c>
      <c r="E5" s="421">
        <v>2019</v>
      </c>
      <c r="F5" s="425">
        <v>2020</v>
      </c>
      <c r="G5" s="425">
        <v>2021</v>
      </c>
      <c r="H5" s="427" t="s">
        <v>93</v>
      </c>
      <c r="I5" s="428"/>
      <c r="K5" s="429">
        <v>2016</v>
      </c>
      <c r="L5" s="421">
        <v>2017</v>
      </c>
      <c r="M5" s="421">
        <v>2018</v>
      </c>
      <c r="N5" s="421">
        <v>2019</v>
      </c>
      <c r="O5" s="421">
        <v>2020</v>
      </c>
      <c r="P5" s="425">
        <v>2021</v>
      </c>
      <c r="Q5" s="427" t="str">
        <f>H5</f>
        <v>janeiro - setembro</v>
      </c>
      <c r="R5" s="428"/>
      <c r="T5" s="433" t="s">
        <v>85</v>
      </c>
      <c r="U5" s="434"/>
    </row>
    <row r="6" spans="1:21" ht="20.25" customHeight="1" thickBot="1" x14ac:dyDescent="0.3">
      <c r="A6" s="418"/>
      <c r="B6" s="420"/>
      <c r="C6" s="422"/>
      <c r="D6" s="422"/>
      <c r="E6" s="422"/>
      <c r="F6" s="426"/>
      <c r="G6" s="426"/>
      <c r="H6" s="168">
        <v>2021</v>
      </c>
      <c r="I6" s="170">
        <v>2022</v>
      </c>
      <c r="K6" s="430">
        <v>2016</v>
      </c>
      <c r="L6" s="422">
        <v>2017</v>
      </c>
      <c r="M6" s="435">
        <v>2018</v>
      </c>
      <c r="N6" s="435"/>
      <c r="O6" s="422"/>
      <c r="P6" s="426"/>
      <c r="Q6" s="168">
        <v>2020</v>
      </c>
      <c r="R6" s="170">
        <v>2021</v>
      </c>
      <c r="T6" s="92" t="s">
        <v>0</v>
      </c>
      <c r="U6" s="76" t="s">
        <v>40</v>
      </c>
    </row>
    <row r="7" spans="1:21" ht="21.95" customHeight="1" x14ac:dyDescent="0.25">
      <c r="A7" s="24" t="s">
        <v>39</v>
      </c>
      <c r="B7" s="77">
        <v>48051990</v>
      </c>
      <c r="C7" s="11">
        <v>52503615</v>
      </c>
      <c r="D7" s="2">
        <v>52337646</v>
      </c>
      <c r="E7" s="36">
        <v>55432735</v>
      </c>
      <c r="F7" s="12">
        <v>31472540</v>
      </c>
      <c r="G7" s="12">
        <v>28228614</v>
      </c>
      <c r="H7" s="2">
        <v>17648392</v>
      </c>
      <c r="I7" s="12">
        <v>40460434</v>
      </c>
      <c r="K7" s="78">
        <f t="shared" ref="K7:R7" si="0">B7/B9</f>
        <v>0.32652158243079221</v>
      </c>
      <c r="L7" s="80">
        <f t="shared" si="0"/>
        <v>0.33866384265840116</v>
      </c>
      <c r="M7" s="80">
        <f t="shared" si="0"/>
        <v>0.35128215295789383</v>
      </c>
      <c r="N7" s="80">
        <f t="shared" si="0"/>
        <v>0.36067818128681806</v>
      </c>
      <c r="O7" s="80">
        <f t="shared" si="0"/>
        <v>0.22686829052615803</v>
      </c>
      <c r="P7" s="19">
        <f t="shared" si="0"/>
        <v>0.20811341719258555</v>
      </c>
      <c r="Q7" s="174">
        <f t="shared" si="0"/>
        <v>0.17836754369000676</v>
      </c>
      <c r="R7" s="19">
        <f t="shared" si="0"/>
        <v>0.35352583187991155</v>
      </c>
      <c r="T7" s="46">
        <f>(I7-H7)/H7</f>
        <v>1.2925847295322996</v>
      </c>
      <c r="U7" s="82">
        <f>(R7-Q7)*100</f>
        <v>17.515828818990478</v>
      </c>
    </row>
    <row r="8" spans="1:21" ht="21.95" customHeight="1" thickBot="1" x14ac:dyDescent="0.3">
      <c r="A8" s="24" t="s">
        <v>38</v>
      </c>
      <c r="B8" s="77">
        <v>99111299</v>
      </c>
      <c r="C8" s="11">
        <v>102528037</v>
      </c>
      <c r="D8" s="2">
        <v>96652690</v>
      </c>
      <c r="E8" s="36">
        <v>98257557</v>
      </c>
      <c r="F8" s="44">
        <v>107253502</v>
      </c>
      <c r="G8" s="44">
        <v>107411915</v>
      </c>
      <c r="H8" s="2">
        <v>81295573</v>
      </c>
      <c r="I8" s="12">
        <v>73987876</v>
      </c>
      <c r="K8" s="78">
        <f t="shared" ref="K8:R8" si="1">B8/B9</f>
        <v>0.67347841756920779</v>
      </c>
      <c r="L8" s="81">
        <f t="shared" si="1"/>
        <v>0.6613361573415989</v>
      </c>
      <c r="M8" s="81">
        <f t="shared" si="1"/>
        <v>0.64871784704210611</v>
      </c>
      <c r="N8" s="81">
        <f t="shared" si="1"/>
        <v>0.63932181871318194</v>
      </c>
      <c r="O8" s="81">
        <f t="shared" si="1"/>
        <v>0.77313170947384202</v>
      </c>
      <c r="P8" s="95">
        <f t="shared" si="1"/>
        <v>0.79188658280741442</v>
      </c>
      <c r="Q8" s="174">
        <f t="shared" si="1"/>
        <v>0.82163245630999326</v>
      </c>
      <c r="R8" s="19">
        <f t="shared" si="1"/>
        <v>0.6464741681200884</v>
      </c>
      <c r="T8" s="93">
        <f t="shared" ref="T8:T9" si="2">(I8-H8)/H8</f>
        <v>-8.9890466729350693E-2</v>
      </c>
      <c r="U8" s="98">
        <f t="shared" ref="U8:U9" si="3">(R8-Q8)*100</f>
        <v>-17.515828818990485</v>
      </c>
    </row>
    <row r="9" spans="1:21" ht="21.95" customHeight="1" thickBot="1" x14ac:dyDescent="0.3">
      <c r="A9" s="75" t="s">
        <v>23</v>
      </c>
      <c r="B9" s="84">
        <f t="shared" ref="B9:G9" si="4">B7+B8</f>
        <v>147163289</v>
      </c>
      <c r="C9" s="85">
        <f t="shared" si="4"/>
        <v>155031652</v>
      </c>
      <c r="D9" s="85">
        <f t="shared" si="4"/>
        <v>148990336</v>
      </c>
      <c r="E9" s="85">
        <f t="shared" si="4"/>
        <v>153690292</v>
      </c>
      <c r="F9" s="85">
        <f t="shared" si="4"/>
        <v>138726042</v>
      </c>
      <c r="G9" s="169">
        <f t="shared" si="4"/>
        <v>135640529</v>
      </c>
      <c r="H9" s="175">
        <f>H7+H8</f>
        <v>98943965</v>
      </c>
      <c r="I9" s="171">
        <f>I7+I8</f>
        <v>114448310</v>
      </c>
      <c r="K9" s="90">
        <f>K7+K8</f>
        <v>1</v>
      </c>
      <c r="L9" s="86">
        <f t="shared" ref="L9" si="5">L7+L8</f>
        <v>1</v>
      </c>
      <c r="M9" s="86">
        <f>M7+M8</f>
        <v>1</v>
      </c>
      <c r="N9" s="86">
        <f>N7+N8</f>
        <v>1</v>
      </c>
      <c r="O9" s="86">
        <f t="shared" ref="O9:P9" si="6">O7+O8</f>
        <v>1</v>
      </c>
      <c r="P9" s="176">
        <f t="shared" si="6"/>
        <v>1</v>
      </c>
      <c r="Q9" s="178">
        <f t="shared" ref="Q9:R9" si="7">Q7+Q8</f>
        <v>1</v>
      </c>
      <c r="R9" s="179">
        <f t="shared" si="7"/>
        <v>1</v>
      </c>
      <c r="T9" s="242">
        <f t="shared" si="2"/>
        <v>0.15669823824019991</v>
      </c>
      <c r="U9" s="326">
        <f t="shared" si="3"/>
        <v>0</v>
      </c>
    </row>
    <row r="12" spans="1:21" x14ac:dyDescent="0.25">
      <c r="A12" s="1" t="s">
        <v>25</v>
      </c>
      <c r="K12" s="1" t="s">
        <v>27</v>
      </c>
      <c r="T12" s="1" t="str">
        <f>T3</f>
        <v>VARIAÇÃO (JAN-SET)</v>
      </c>
    </row>
    <row r="13" spans="1:21" ht="15.75" thickBot="1" x14ac:dyDescent="0.3"/>
    <row r="14" spans="1:21" ht="20.25" customHeight="1" x14ac:dyDescent="0.25">
      <c r="A14" s="417" t="str">
        <f>A5</f>
        <v>NÃO CERTIFICADO</v>
      </c>
      <c r="B14" s="419">
        <v>2016</v>
      </c>
      <c r="C14" s="421">
        <v>2017</v>
      </c>
      <c r="D14" s="421">
        <v>2018</v>
      </c>
      <c r="E14" s="421">
        <v>2019</v>
      </c>
      <c r="F14" s="421">
        <v>2020</v>
      </c>
      <c r="G14" s="425">
        <v>2021</v>
      </c>
      <c r="H14" s="427" t="str">
        <f>H5</f>
        <v>janeiro - setembro</v>
      </c>
      <c r="I14" s="428"/>
      <c r="K14" s="429">
        <v>2016</v>
      </c>
      <c r="L14" s="421">
        <v>2017</v>
      </c>
      <c r="M14" s="421">
        <v>2018</v>
      </c>
      <c r="N14" s="421">
        <v>2019</v>
      </c>
      <c r="O14" s="421">
        <v>2020</v>
      </c>
      <c r="P14" s="425">
        <v>2021</v>
      </c>
      <c r="Q14" s="427" t="str">
        <f>H5</f>
        <v>janeiro - setembro</v>
      </c>
      <c r="R14" s="428"/>
      <c r="T14" s="433" t="s">
        <v>85</v>
      </c>
      <c r="U14" s="434"/>
    </row>
    <row r="15" spans="1:21" ht="20.25" customHeight="1" thickBot="1" x14ac:dyDescent="0.3">
      <c r="A15" s="418"/>
      <c r="B15" s="420"/>
      <c r="C15" s="422"/>
      <c r="D15" s="422"/>
      <c r="E15" s="422"/>
      <c r="F15" s="422"/>
      <c r="G15" s="426"/>
      <c r="H15" s="168">
        <v>2020</v>
      </c>
      <c r="I15" s="170">
        <v>2021</v>
      </c>
      <c r="K15" s="430">
        <v>2016</v>
      </c>
      <c r="L15" s="422">
        <v>2017</v>
      </c>
      <c r="M15" s="435">
        <v>2018</v>
      </c>
      <c r="N15" s="435"/>
      <c r="O15" s="422"/>
      <c r="P15" s="426"/>
      <c r="Q15" s="168">
        <v>2020</v>
      </c>
      <c r="R15" s="170">
        <v>2021</v>
      </c>
      <c r="T15" s="92" t="s">
        <v>1</v>
      </c>
      <c r="U15" s="76" t="s">
        <v>40</v>
      </c>
    </row>
    <row r="16" spans="1:21" ht="21.95" customHeight="1" x14ac:dyDescent="0.25">
      <c r="A16" s="24" t="s">
        <v>39</v>
      </c>
      <c r="B16" s="77">
        <v>209541598</v>
      </c>
      <c r="C16" s="11">
        <v>229381261</v>
      </c>
      <c r="D16" s="11">
        <v>222717428</v>
      </c>
      <c r="E16" s="36">
        <v>237232488</v>
      </c>
      <c r="F16" s="12">
        <v>134437905</v>
      </c>
      <c r="G16" s="12">
        <v>122175882</v>
      </c>
      <c r="H16" s="2">
        <v>75346261</v>
      </c>
      <c r="I16" s="12">
        <v>186680505</v>
      </c>
      <c r="K16" s="78">
        <f t="shared" ref="K16:R16" si="8">B16/B18</f>
        <v>0.64469468516788675</v>
      </c>
      <c r="L16" s="80">
        <f t="shared" si="8"/>
        <v>0.65202228069943247</v>
      </c>
      <c r="M16" s="80">
        <f t="shared" si="8"/>
        <v>0.6319365208121398</v>
      </c>
      <c r="N16" s="80">
        <f t="shared" si="8"/>
        <v>0.64386421520260562</v>
      </c>
      <c r="O16" s="80">
        <f t="shared" si="8"/>
        <v>0.48409786470985144</v>
      </c>
      <c r="P16" s="19">
        <f t="shared" si="8"/>
        <v>0.45954664966073611</v>
      </c>
      <c r="Q16" s="97">
        <f t="shared" si="8"/>
        <v>0.40835504668746003</v>
      </c>
      <c r="R16" s="79">
        <f t="shared" si="8"/>
        <v>0.64011030015643333</v>
      </c>
      <c r="T16" s="46">
        <f>(I16-H16)/H16</f>
        <v>1.4776346234353952</v>
      </c>
      <c r="U16" s="82">
        <f>(R16-Q16)*100</f>
        <v>23.175525346897331</v>
      </c>
    </row>
    <row r="17" spans="1:21" ht="21.95" customHeight="1" thickBot="1" x14ac:dyDescent="0.3">
      <c r="A17" s="24" t="s">
        <v>38</v>
      </c>
      <c r="B17" s="77">
        <v>115482949</v>
      </c>
      <c r="C17" s="11">
        <v>122418467</v>
      </c>
      <c r="D17" s="11">
        <v>129718965</v>
      </c>
      <c r="E17" s="36">
        <v>131218627</v>
      </c>
      <c r="F17" s="44">
        <v>143270209</v>
      </c>
      <c r="G17" s="44">
        <v>143685880</v>
      </c>
      <c r="H17" s="2">
        <v>109165383</v>
      </c>
      <c r="I17" s="12">
        <v>104957522</v>
      </c>
      <c r="K17" s="78">
        <f t="shared" ref="K17:R17" si="9">B17/B18</f>
        <v>0.35530531483211331</v>
      </c>
      <c r="L17" s="81">
        <f t="shared" si="9"/>
        <v>0.34797771930056753</v>
      </c>
      <c r="M17" s="81">
        <f t="shared" si="9"/>
        <v>0.36806347918786014</v>
      </c>
      <c r="N17" s="81">
        <f t="shared" si="9"/>
        <v>0.35613578479739438</v>
      </c>
      <c r="O17" s="81">
        <f t="shared" si="9"/>
        <v>0.51590213529014861</v>
      </c>
      <c r="P17" s="95">
        <f t="shared" si="9"/>
        <v>0.54045335033926389</v>
      </c>
      <c r="Q17" s="237">
        <f t="shared" si="9"/>
        <v>0.59164495331253997</v>
      </c>
      <c r="R17" s="79">
        <f t="shared" si="9"/>
        <v>0.35988969984356672</v>
      </c>
      <c r="T17" s="93">
        <f t="shared" ref="T17:T18" si="10">(I17-H17)/H17</f>
        <v>-3.8545744853934145E-2</v>
      </c>
      <c r="U17" s="98">
        <f t="shared" ref="U17:U18" si="11">(R17-Q17)*100</f>
        <v>-23.175525346897324</v>
      </c>
    </row>
    <row r="18" spans="1:21" ht="21.95" customHeight="1" thickBot="1" x14ac:dyDescent="0.3">
      <c r="A18" s="75" t="s">
        <v>23</v>
      </c>
      <c r="B18" s="84">
        <f t="shared" ref="B18:G18" si="12">B16+B17</f>
        <v>325024547</v>
      </c>
      <c r="C18" s="85">
        <f t="shared" si="12"/>
        <v>351799728</v>
      </c>
      <c r="D18" s="85">
        <f t="shared" si="12"/>
        <v>352436393</v>
      </c>
      <c r="E18" s="85">
        <f t="shared" si="12"/>
        <v>368451115</v>
      </c>
      <c r="F18" s="85">
        <f t="shared" si="12"/>
        <v>277708114</v>
      </c>
      <c r="G18" s="169">
        <f t="shared" si="12"/>
        <v>265861762</v>
      </c>
      <c r="H18" s="175">
        <f>H16+H17</f>
        <v>184511644</v>
      </c>
      <c r="I18" s="171">
        <f>I16+I17</f>
        <v>291638027</v>
      </c>
      <c r="K18" s="90">
        <f>K16+K17</f>
        <v>1</v>
      </c>
      <c r="L18" s="86">
        <f t="shared" ref="L18" si="13">L16+L17</f>
        <v>1</v>
      </c>
      <c r="M18" s="86">
        <f>M16+M17</f>
        <v>1</v>
      </c>
      <c r="N18" s="86">
        <f>N16+N17</f>
        <v>1</v>
      </c>
      <c r="O18" s="86">
        <f>O16+O17</f>
        <v>1</v>
      </c>
      <c r="P18" s="176">
        <f>P16+P17</f>
        <v>1</v>
      </c>
      <c r="Q18" s="91">
        <f t="shared" ref="Q18:R18" si="14">Q16+Q17</f>
        <v>1</v>
      </c>
      <c r="R18" s="91">
        <f t="shared" si="14"/>
        <v>1</v>
      </c>
      <c r="T18" s="242">
        <f t="shared" si="10"/>
        <v>0.58059416022546528</v>
      </c>
      <c r="U18" s="326">
        <f t="shared" si="11"/>
        <v>0</v>
      </c>
    </row>
    <row r="21" spans="1:21" x14ac:dyDescent="0.25">
      <c r="A21" s="1" t="s">
        <v>29</v>
      </c>
      <c r="K21" s="1" t="str">
        <f>T12</f>
        <v>VARIAÇÃO (JAN-SET)</v>
      </c>
      <c r="Q21" s="257"/>
    </row>
    <row r="22" spans="1:21" ht="15.75" thickBot="1" x14ac:dyDescent="0.3"/>
    <row r="23" spans="1:21" ht="20.25" customHeight="1" x14ac:dyDescent="0.25">
      <c r="A23" s="417" t="str">
        <f>A5</f>
        <v>NÃO CERTIFICADO</v>
      </c>
      <c r="B23" s="419">
        <v>2016</v>
      </c>
      <c r="C23" s="421">
        <v>2017</v>
      </c>
      <c r="D23" s="421">
        <v>2018</v>
      </c>
      <c r="E23" s="421">
        <v>2019</v>
      </c>
      <c r="F23" s="421">
        <v>2020</v>
      </c>
      <c r="G23" s="425">
        <v>2021</v>
      </c>
      <c r="H23" s="427" t="str">
        <f>H5</f>
        <v>janeiro - setembro</v>
      </c>
      <c r="I23" s="428"/>
      <c r="K23" s="423" t="s">
        <v>86</v>
      </c>
    </row>
    <row r="24" spans="1:21" ht="20.25" customHeight="1" thickBot="1" x14ac:dyDescent="0.3">
      <c r="A24" s="418"/>
      <c r="B24" s="420"/>
      <c r="C24" s="422"/>
      <c r="D24" s="422"/>
      <c r="E24" s="422"/>
      <c r="F24" s="422"/>
      <c r="G24" s="426"/>
      <c r="H24" s="168">
        <v>2021</v>
      </c>
      <c r="I24" s="170">
        <v>2022</v>
      </c>
      <c r="K24" s="424"/>
    </row>
    <row r="25" spans="1:21" ht="21.95" customHeight="1" x14ac:dyDescent="0.25">
      <c r="A25" s="24" t="s">
        <v>39</v>
      </c>
      <c r="B25" s="158">
        <f>B16/B7</f>
        <v>4.3607267461763808</v>
      </c>
      <c r="C25" s="167">
        <f t="shared" ref="C25:D25" si="15">C16/C7</f>
        <v>4.3688660485568471</v>
      </c>
      <c r="D25" s="167">
        <f t="shared" si="15"/>
        <v>4.2553963546621869</v>
      </c>
      <c r="E25" s="167">
        <f t="shared" ref="E25" si="16">E16/E7</f>
        <v>4.2796460972023116</v>
      </c>
      <c r="F25" s="167">
        <f t="shared" ref="F25:G25" si="17">F16/F7</f>
        <v>4.2715937448963448</v>
      </c>
      <c r="G25" s="262">
        <f t="shared" si="17"/>
        <v>4.3280864586550374</v>
      </c>
      <c r="H25" s="258">
        <f t="shared" ref="H25:I25" si="18">H16/H7</f>
        <v>4.2692989253638522</v>
      </c>
      <c r="I25" s="259">
        <f t="shared" si="18"/>
        <v>4.6139026832979599</v>
      </c>
      <c r="K25" s="43">
        <f>(I25-H25)/H25</f>
        <v>8.071670875206724E-2</v>
      </c>
    </row>
    <row r="26" spans="1:21" ht="21.95" customHeight="1" thickBot="1" x14ac:dyDescent="0.3">
      <c r="A26" s="24" t="s">
        <v>38</v>
      </c>
      <c r="B26" s="158">
        <f t="shared" ref="B26:D27" si="19">B17/B8</f>
        <v>1.1651844962701983</v>
      </c>
      <c r="C26" s="167">
        <f t="shared" si="19"/>
        <v>1.1939999104830223</v>
      </c>
      <c r="D26" s="167">
        <f t="shared" si="19"/>
        <v>1.3421143788134609</v>
      </c>
      <c r="E26" s="167">
        <f t="shared" ref="E26" si="20">E17/E8</f>
        <v>1.3354558265681284</v>
      </c>
      <c r="F26" s="167">
        <f t="shared" ref="F26:G26" si="21">F17/F8</f>
        <v>1.3358091468192805</v>
      </c>
      <c r="G26" s="263">
        <f t="shared" si="21"/>
        <v>1.337708949700785</v>
      </c>
      <c r="H26" s="258">
        <f t="shared" ref="H26:I26" si="22">H17/H8</f>
        <v>1.34282075851781</v>
      </c>
      <c r="I26" s="259">
        <f t="shared" si="22"/>
        <v>1.4185773085309274</v>
      </c>
      <c r="K26" s="96">
        <f t="shared" ref="K26:K27" si="23">(I26-H26)/H26</f>
        <v>5.64159807126728E-2</v>
      </c>
    </row>
    <row r="27" spans="1:21" ht="21.95" customHeight="1" thickBot="1" x14ac:dyDescent="0.3">
      <c r="A27" s="75" t="s">
        <v>23</v>
      </c>
      <c r="B27" s="159">
        <f t="shared" si="19"/>
        <v>2.2085980084340191</v>
      </c>
      <c r="C27" s="160">
        <f t="shared" si="19"/>
        <v>2.2692122767291418</v>
      </c>
      <c r="D27" s="160">
        <f t="shared" si="19"/>
        <v>2.3654983434630283</v>
      </c>
      <c r="E27" s="160">
        <f t="shared" ref="E27" si="24">E18/E9</f>
        <v>2.3973610187428105</v>
      </c>
      <c r="F27" s="160">
        <f t="shared" ref="F27:G27" si="25">F18/F9</f>
        <v>2.0018455799380481</v>
      </c>
      <c r="G27" s="264">
        <f t="shared" si="25"/>
        <v>1.960046631785106</v>
      </c>
      <c r="H27" s="260">
        <f t="shared" ref="H27:I27" si="26">H18/H9</f>
        <v>1.8648094808005724</v>
      </c>
      <c r="I27" s="261">
        <f t="shared" si="26"/>
        <v>2.5482073697724328</v>
      </c>
      <c r="K27" s="99">
        <f t="shared" si="23"/>
        <v>0.36647062126607921</v>
      </c>
    </row>
    <row r="29" spans="1:21" ht="15.75" x14ac:dyDescent="0.25">
      <c r="A29" s="100" t="s">
        <v>41</v>
      </c>
    </row>
  </sheetData>
  <mergeCells count="41">
    <mergeCell ref="E5:E6"/>
    <mergeCell ref="N5:N6"/>
    <mergeCell ref="N14:N15"/>
    <mergeCell ref="E14:E15"/>
    <mergeCell ref="E23:E24"/>
    <mergeCell ref="F5:F6"/>
    <mergeCell ref="F14:F15"/>
    <mergeCell ref="F23:F24"/>
    <mergeCell ref="M14:M15"/>
    <mergeCell ref="H23:I23"/>
    <mergeCell ref="G23:G24"/>
    <mergeCell ref="K23:K24"/>
    <mergeCell ref="A23:A24"/>
    <mergeCell ref="B23:B24"/>
    <mergeCell ref="C23:C24"/>
    <mergeCell ref="D23:D24"/>
    <mergeCell ref="T5:U5"/>
    <mergeCell ref="A14:A15"/>
    <mergeCell ref="B14:B15"/>
    <mergeCell ref="C14:C15"/>
    <mergeCell ref="D14:D15"/>
    <mergeCell ref="K14:K15"/>
    <mergeCell ref="A5:A6"/>
    <mergeCell ref="B5:B6"/>
    <mergeCell ref="C5:C6"/>
    <mergeCell ref="D5:D6"/>
    <mergeCell ref="K5:K6"/>
    <mergeCell ref="L14:L15"/>
    <mergeCell ref="T14:U14"/>
    <mergeCell ref="G5:G6"/>
    <mergeCell ref="P5:P6"/>
    <mergeCell ref="Q5:R5"/>
    <mergeCell ref="H14:I14"/>
    <mergeCell ref="Q14:R14"/>
    <mergeCell ref="G14:G15"/>
    <mergeCell ref="P14:P15"/>
    <mergeCell ref="L5:L6"/>
    <mergeCell ref="M5:M6"/>
    <mergeCell ref="H5:I5"/>
    <mergeCell ref="O5:O6"/>
    <mergeCell ref="O14:O15"/>
  </mergeCells>
  <pageMargins left="0.7" right="0.7" top="0.75" bottom="0.75" header="0.3" footer="0.3"/>
  <pageSetup paperSize="9" orientation="portrait" r:id="rId1"/>
  <ignoredErrors>
    <ignoredError sqref="H25:I26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FB0ED990-90EB-4FA5-918A-A492D1DE6B0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T7:T9</xm:sqref>
        </x14:conditionalFormatting>
        <x14:conditionalFormatting xmlns:xm="http://schemas.microsoft.com/office/excel/2006/main">
          <x14:cfRule type="iconSet" priority="4" id="{F14AD97B-5A69-4A65-80DA-411A2E0A069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U7:U9</xm:sqref>
        </x14:conditionalFormatting>
        <x14:conditionalFormatting xmlns:xm="http://schemas.microsoft.com/office/excel/2006/main">
          <x14:cfRule type="iconSet" priority="3" id="{C2CC0439-5F8D-4376-B241-CFD9933ECC5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T16:T18</xm:sqref>
        </x14:conditionalFormatting>
        <x14:conditionalFormatting xmlns:xm="http://schemas.microsoft.com/office/excel/2006/main">
          <x14:cfRule type="iconSet" priority="2" id="{5FA131A5-FE4B-45AB-B941-E62D09967CCD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U16:U18</xm:sqref>
        </x14:conditionalFormatting>
        <x14:conditionalFormatting xmlns:xm="http://schemas.microsoft.com/office/excel/2006/main">
          <x14:cfRule type="iconSet" priority="1" id="{0C585341-FCA1-4E67-9725-1449D49942B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K25:K27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lha7">
    <pageSetUpPr fitToPage="1"/>
  </sheetPr>
  <dimension ref="A1:AL74"/>
  <sheetViews>
    <sheetView showGridLines="0" workbookViewId="0">
      <selection activeCell="J49" sqref="J49"/>
    </sheetView>
  </sheetViews>
  <sheetFormatPr defaultRowHeight="15" x14ac:dyDescent="0.25"/>
  <cols>
    <col min="1" max="1" width="2.7109375" customWidth="1"/>
    <col min="2" max="2" width="22.140625" bestFit="1" customWidth="1"/>
    <col min="3" max="4" width="11.140625" customWidth="1"/>
    <col min="5" max="5" width="11.140625" bestFit="1" customWidth="1"/>
    <col min="6" max="6" width="12.7109375" customWidth="1"/>
    <col min="7" max="7" width="13.28515625" customWidth="1"/>
    <col min="8" max="8" width="12.7109375" bestFit="1" customWidth="1"/>
    <col min="9" max="10" width="12.7109375" customWidth="1"/>
    <col min="11" max="11" width="2.5703125" customWidth="1"/>
    <col min="12" max="19" width="10.140625" customWidth="1"/>
    <col min="20" max="20" width="2.5703125" customWidth="1"/>
    <col min="21" max="21" width="11.140625" customWidth="1"/>
    <col min="25" max="26" width="9.28515625" customWidth="1"/>
    <col min="27" max="27" width="1.85546875" customWidth="1"/>
    <col min="31" max="31" width="11.5703125" customWidth="1"/>
  </cols>
  <sheetData>
    <row r="1" spans="1:22" x14ac:dyDescent="0.25">
      <c r="A1" s="1" t="s">
        <v>59</v>
      </c>
    </row>
    <row r="2" spans="1:22" x14ac:dyDescent="0.25">
      <c r="A2" s="1"/>
    </row>
    <row r="3" spans="1:22" x14ac:dyDescent="0.25">
      <c r="A3" s="1" t="s">
        <v>24</v>
      </c>
      <c r="L3" s="1" t="s">
        <v>26</v>
      </c>
      <c r="U3" s="1" t="str">
        <f>'2'!T3</f>
        <v>VARIAÇÃO (JAN-SET)</v>
      </c>
    </row>
    <row r="4" spans="1:22" ht="15.75" thickBot="1" x14ac:dyDescent="0.3"/>
    <row r="5" spans="1:22" ht="24" customHeight="1" x14ac:dyDescent="0.25">
      <c r="A5" s="417" t="s">
        <v>31</v>
      </c>
      <c r="B5" s="440"/>
      <c r="C5" s="419">
        <v>2016</v>
      </c>
      <c r="D5" s="421">
        <v>2017</v>
      </c>
      <c r="E5" s="421">
        <v>2018</v>
      </c>
      <c r="F5" s="421">
        <v>2019</v>
      </c>
      <c r="G5" s="421">
        <v>2020</v>
      </c>
      <c r="H5" s="437">
        <v>2021</v>
      </c>
      <c r="I5" s="427" t="s">
        <v>93</v>
      </c>
      <c r="J5" s="428"/>
      <c r="L5" s="429">
        <v>2016</v>
      </c>
      <c r="M5" s="421">
        <v>2017</v>
      </c>
      <c r="N5" s="421">
        <v>2018</v>
      </c>
      <c r="O5" s="431">
        <v>2019</v>
      </c>
      <c r="P5" s="431">
        <v>2020</v>
      </c>
      <c r="Q5" s="437">
        <v>2021</v>
      </c>
      <c r="R5" s="427" t="str">
        <f>I5</f>
        <v>janeiro - setembro</v>
      </c>
      <c r="S5" s="428"/>
      <c r="U5" s="433" t="s">
        <v>85</v>
      </c>
      <c r="V5" s="434"/>
    </row>
    <row r="6" spans="1:22" ht="20.25" customHeight="1" thickBot="1" x14ac:dyDescent="0.3">
      <c r="A6" s="441"/>
      <c r="B6" s="442"/>
      <c r="C6" s="436"/>
      <c r="D6" s="435"/>
      <c r="E6" s="435"/>
      <c r="F6" s="435"/>
      <c r="G6" s="422"/>
      <c r="H6" s="438"/>
      <c r="I6" s="168">
        <v>2021</v>
      </c>
      <c r="J6" s="170">
        <v>2022</v>
      </c>
      <c r="L6" s="443"/>
      <c r="M6" s="435"/>
      <c r="N6" s="435"/>
      <c r="O6" s="439"/>
      <c r="P6" s="439"/>
      <c r="Q6" s="444"/>
      <c r="R6" s="168">
        <v>2021</v>
      </c>
      <c r="S6" s="170">
        <v>2022</v>
      </c>
      <c r="U6" s="92" t="s">
        <v>0</v>
      </c>
      <c r="V6" s="76" t="s">
        <v>40</v>
      </c>
    </row>
    <row r="7" spans="1:22" ht="20.100000000000001" customHeight="1" thickBot="1" x14ac:dyDescent="0.3">
      <c r="A7" s="3" t="s">
        <v>2</v>
      </c>
      <c r="B7" s="4"/>
      <c r="C7" s="8">
        <f t="shared" ref="C7:H7" si="0">SUM(C8:C20)</f>
        <v>109737188</v>
      </c>
      <c r="D7" s="9">
        <f t="shared" si="0"/>
        <v>112363732</v>
      </c>
      <c r="E7" s="9">
        <f t="shared" si="0"/>
        <v>115103876</v>
      </c>
      <c r="F7" s="9">
        <f t="shared" si="0"/>
        <v>124601025</v>
      </c>
      <c r="G7" s="9">
        <f t="shared" si="0"/>
        <v>112024993</v>
      </c>
      <c r="H7" s="111">
        <f t="shared" si="0"/>
        <v>117099843</v>
      </c>
      <c r="I7" s="182">
        <f t="shared" ref="I7:J7" si="1">SUM(I8:I20)</f>
        <v>83675066</v>
      </c>
      <c r="J7" s="181">
        <f t="shared" si="1"/>
        <v>90025588</v>
      </c>
      <c r="L7" s="65">
        <f t="shared" ref="L7:S7" si="2">C7/C24</f>
        <v>0.42715836607808244</v>
      </c>
      <c r="M7" s="16">
        <f t="shared" si="2"/>
        <v>0.42021567582483027</v>
      </c>
      <c r="N7" s="16">
        <f t="shared" si="2"/>
        <v>0.43584399343064739</v>
      </c>
      <c r="O7" s="16">
        <f t="shared" si="2"/>
        <v>0.44773594211708734</v>
      </c>
      <c r="P7" s="266">
        <f t="shared" si="2"/>
        <v>0.44675784887587799</v>
      </c>
      <c r="Q7" s="17">
        <f t="shared" si="2"/>
        <v>0.46332068784008912</v>
      </c>
      <c r="R7" s="7">
        <f>I7/I24</f>
        <v>0.45819466646934515</v>
      </c>
      <c r="S7" s="17">
        <f t="shared" si="2"/>
        <v>0.44027912061421159</v>
      </c>
      <c r="U7" s="103">
        <f>(J7-I7)/I7</f>
        <v>7.5895034250704985E-2</v>
      </c>
      <c r="V7" s="102">
        <f>(S7-R7)*100</f>
        <v>-1.7915545855133552</v>
      </c>
    </row>
    <row r="8" spans="1:22" ht="20.100000000000001" customHeight="1" x14ac:dyDescent="0.25">
      <c r="A8" s="24"/>
      <c r="B8" t="s">
        <v>10</v>
      </c>
      <c r="C8" s="10">
        <v>18625525</v>
      </c>
      <c r="D8" s="36">
        <v>19983662</v>
      </c>
      <c r="E8" s="36">
        <v>20334191</v>
      </c>
      <c r="F8" s="36">
        <v>21469566</v>
      </c>
      <c r="G8" s="36">
        <v>19721315</v>
      </c>
      <c r="H8" s="12">
        <v>20141684</v>
      </c>
      <c r="I8" s="10">
        <v>15297287</v>
      </c>
      <c r="J8" s="163">
        <v>16436447</v>
      </c>
      <c r="L8" s="97">
        <f>C8/$C$7</f>
        <v>0.16972846980551387</v>
      </c>
      <c r="M8" s="18">
        <f>D8/$D$7</f>
        <v>0.17784797322324608</v>
      </c>
      <c r="N8" s="18">
        <f>E8/$E$7</f>
        <v>0.17665948104128135</v>
      </c>
      <c r="O8" s="38">
        <f>F8/$F$7</f>
        <v>0.17230649587352914</v>
      </c>
      <c r="P8" s="38">
        <f>G8/$G$7</f>
        <v>0.17604388513552507</v>
      </c>
      <c r="Q8" s="19">
        <f>H8/$H$7</f>
        <v>0.17200436383164067</v>
      </c>
      <c r="R8" s="38">
        <f>I8/$I$7</f>
        <v>0.18281774644790838</v>
      </c>
      <c r="S8" s="19">
        <f>J8/$J$7</f>
        <v>0.18257528070796938</v>
      </c>
      <c r="U8" s="104">
        <f t="shared" ref="U8:U24" si="3">(J8-I8)/I8</f>
        <v>7.4468106664926925E-2</v>
      </c>
      <c r="V8" s="105">
        <f t="shared" ref="V8:V24" si="4">(S8-R8)*100</f>
        <v>-2.4246573993899623E-2</v>
      </c>
    </row>
    <row r="9" spans="1:22" ht="20.100000000000001" customHeight="1" x14ac:dyDescent="0.25">
      <c r="A9" s="24"/>
      <c r="B9" t="s">
        <v>18</v>
      </c>
      <c r="C9" s="10">
        <v>539211</v>
      </c>
      <c r="D9" s="36">
        <v>687664</v>
      </c>
      <c r="E9" s="36">
        <v>429621</v>
      </c>
      <c r="F9" s="36">
        <v>392807</v>
      </c>
      <c r="G9" s="36">
        <v>274448</v>
      </c>
      <c r="H9" s="12">
        <v>294595</v>
      </c>
      <c r="I9" s="10">
        <v>193035</v>
      </c>
      <c r="J9" s="163">
        <v>284889</v>
      </c>
      <c r="L9" s="97">
        <f t="shared" ref="L9:L20" si="5">C9/$C$7</f>
        <v>4.9136578932567508E-3</v>
      </c>
      <c r="M9" s="18">
        <f t="shared" ref="M9:M20" si="6">D9/$D$7</f>
        <v>6.1199818460995941E-3</v>
      </c>
      <c r="N9" s="18">
        <f t="shared" ref="N9:N20" si="7">E9/$E$7</f>
        <v>3.7324633620504665E-3</v>
      </c>
      <c r="O9" s="38">
        <f t="shared" ref="O9:O20" si="8">F9/$F$7</f>
        <v>3.1525182076150658E-3</v>
      </c>
      <c r="P9" s="38">
        <f t="shared" ref="P9:P20" si="9">G9/$G$7</f>
        <v>2.4498818759131724E-3</v>
      </c>
      <c r="Q9" s="19">
        <f t="shared" ref="Q9:Q20" si="10">H9/$H$7</f>
        <v>2.5157591372688688E-3</v>
      </c>
      <c r="R9" s="38">
        <f t="shared" ref="R9:R20" si="11">I9/$I$7</f>
        <v>2.3069596383706466E-3</v>
      </c>
      <c r="S9" s="19">
        <f t="shared" ref="S9:S20" si="12">J9/$J$7</f>
        <v>3.1645336212633235E-3</v>
      </c>
      <c r="U9" s="104">
        <f t="shared" si="3"/>
        <v>0.47584116869997667</v>
      </c>
      <c r="V9" s="105">
        <f t="shared" si="4"/>
        <v>8.5757398289267692E-2</v>
      </c>
    </row>
    <row r="10" spans="1:22" ht="20.100000000000001" customHeight="1" x14ac:dyDescent="0.25">
      <c r="A10" s="24"/>
      <c r="B10" t="s">
        <v>15</v>
      </c>
      <c r="C10" s="10">
        <v>11753648</v>
      </c>
      <c r="D10" s="36">
        <v>13623943</v>
      </c>
      <c r="E10" s="36">
        <v>13143932</v>
      </c>
      <c r="F10" s="36">
        <v>12901981</v>
      </c>
      <c r="G10" s="36">
        <v>12322675</v>
      </c>
      <c r="H10" s="12">
        <v>13955269</v>
      </c>
      <c r="I10" s="10">
        <v>9419435</v>
      </c>
      <c r="J10" s="163">
        <v>11208613</v>
      </c>
      <c r="L10" s="97">
        <f t="shared" si="5"/>
        <v>0.10710724608689627</v>
      </c>
      <c r="M10" s="18">
        <f t="shared" si="6"/>
        <v>0.12124858045832795</v>
      </c>
      <c r="N10" s="18">
        <f t="shared" si="7"/>
        <v>0.11419191478834301</v>
      </c>
      <c r="O10" s="38">
        <f t="shared" si="8"/>
        <v>0.1035463472310922</v>
      </c>
      <c r="P10" s="38">
        <f t="shared" si="9"/>
        <v>0.10999933738000769</v>
      </c>
      <c r="Q10" s="19">
        <f t="shared" si="10"/>
        <v>0.11917410512668236</v>
      </c>
      <c r="R10" s="38">
        <f t="shared" si="11"/>
        <v>0.11257158733522839</v>
      </c>
      <c r="S10" s="19">
        <f t="shared" si="12"/>
        <v>0.12450474636166775</v>
      </c>
      <c r="U10" s="104">
        <f t="shared" si="3"/>
        <v>0.18994536296497613</v>
      </c>
      <c r="V10" s="105">
        <f t="shared" si="4"/>
        <v>1.1933159026439364</v>
      </c>
    </row>
    <row r="11" spans="1:22" ht="20.100000000000001" customHeight="1" x14ac:dyDescent="0.25">
      <c r="A11" s="24"/>
      <c r="B11" t="s">
        <v>8</v>
      </c>
      <c r="C11" s="10">
        <v>108515</v>
      </c>
      <c r="D11" s="36">
        <v>88963</v>
      </c>
      <c r="E11" s="36">
        <v>259060</v>
      </c>
      <c r="F11" s="36">
        <v>298131</v>
      </c>
      <c r="G11" s="36">
        <v>93359</v>
      </c>
      <c r="H11" s="12">
        <v>126698</v>
      </c>
      <c r="I11" s="10">
        <v>96759</v>
      </c>
      <c r="J11" s="163">
        <v>118026</v>
      </c>
      <c r="L11" s="97">
        <f t="shared" si="5"/>
        <v>9.8886259050122547E-4</v>
      </c>
      <c r="M11" s="18">
        <f t="shared" si="6"/>
        <v>7.9174123550826881E-4</v>
      </c>
      <c r="N11" s="18">
        <f t="shared" si="7"/>
        <v>2.2506626970580906E-3</v>
      </c>
      <c r="O11" s="38">
        <f t="shared" si="8"/>
        <v>2.3926849718932889E-3</v>
      </c>
      <c r="P11" s="38">
        <f t="shared" si="9"/>
        <v>8.3337653053903787E-4</v>
      </c>
      <c r="Q11" s="19">
        <f t="shared" si="10"/>
        <v>1.0819655838479646E-3</v>
      </c>
      <c r="R11" s="38">
        <f t="shared" si="11"/>
        <v>1.1563659836252773E-3</v>
      </c>
      <c r="S11" s="19">
        <f t="shared" si="12"/>
        <v>1.3110272603829036E-3</v>
      </c>
      <c r="U11" s="104">
        <f t="shared" si="3"/>
        <v>0.21979350758069016</v>
      </c>
      <c r="V11" s="105">
        <f t="shared" si="4"/>
        <v>1.5466127675762631E-2</v>
      </c>
    </row>
    <row r="12" spans="1:22" ht="20.100000000000001" customHeight="1" x14ac:dyDescent="0.25">
      <c r="A12" s="24"/>
      <c r="B12" t="s">
        <v>16</v>
      </c>
      <c r="C12" s="10">
        <v>33870</v>
      </c>
      <c r="D12" s="36">
        <v>27242</v>
      </c>
      <c r="E12" s="36">
        <v>23820</v>
      </c>
      <c r="F12" s="36">
        <v>29584</v>
      </c>
      <c r="G12" s="36">
        <v>54417</v>
      </c>
      <c r="H12" s="12">
        <v>32790</v>
      </c>
      <c r="I12" s="10">
        <v>22155</v>
      </c>
      <c r="J12" s="163">
        <v>27545</v>
      </c>
      <c r="L12" s="97">
        <f t="shared" si="5"/>
        <v>3.0864650914874908E-4</v>
      </c>
      <c r="M12" s="18">
        <f t="shared" si="6"/>
        <v>2.4244477746609554E-4</v>
      </c>
      <c r="N12" s="18">
        <f t="shared" si="7"/>
        <v>2.0694350900920139E-4</v>
      </c>
      <c r="O12" s="38">
        <f t="shared" si="8"/>
        <v>2.374298285266915E-4</v>
      </c>
      <c r="P12" s="38">
        <f t="shared" si="9"/>
        <v>4.8575767373625279E-4</v>
      </c>
      <c r="Q12" s="19">
        <f t="shared" si="10"/>
        <v>2.8001745484833827E-4</v>
      </c>
      <c r="R12" s="38">
        <f t="shared" si="11"/>
        <v>2.6477421601316694E-4</v>
      </c>
      <c r="S12" s="19">
        <f t="shared" si="12"/>
        <v>3.0596856529279206E-4</v>
      </c>
      <c r="U12" s="104">
        <f t="shared" si="3"/>
        <v>0.24328593996840442</v>
      </c>
      <c r="V12" s="105">
        <f t="shared" si="4"/>
        <v>4.1194349279625123E-3</v>
      </c>
    </row>
    <row r="13" spans="1:22" ht="20.100000000000001" customHeight="1" x14ac:dyDescent="0.25">
      <c r="A13" s="24"/>
      <c r="B13" t="s">
        <v>13</v>
      </c>
      <c r="C13" s="10">
        <v>1062653</v>
      </c>
      <c r="D13" s="36">
        <v>762668</v>
      </c>
      <c r="E13" s="36">
        <v>1066136</v>
      </c>
      <c r="F13" s="36">
        <v>883932</v>
      </c>
      <c r="G13" s="36">
        <v>522330</v>
      </c>
      <c r="H13" s="12">
        <v>379542</v>
      </c>
      <c r="I13" s="10">
        <v>268975</v>
      </c>
      <c r="J13" s="163">
        <v>251343</v>
      </c>
      <c r="L13" s="97">
        <f t="shared" si="5"/>
        <v>9.6836179181117709E-3</v>
      </c>
      <c r="M13" s="18">
        <f t="shared" si="6"/>
        <v>6.7874926048202104E-3</v>
      </c>
      <c r="N13" s="18">
        <f t="shared" si="7"/>
        <v>9.2623813988679232E-3</v>
      </c>
      <c r="O13" s="38">
        <f t="shared" si="8"/>
        <v>7.0940989450126914E-3</v>
      </c>
      <c r="P13" s="38">
        <f t="shared" si="9"/>
        <v>4.662620242252548E-3</v>
      </c>
      <c r="Q13" s="19">
        <f t="shared" si="10"/>
        <v>3.2411828254970418E-3</v>
      </c>
      <c r="R13" s="38">
        <f t="shared" si="11"/>
        <v>3.2145179305863949E-3</v>
      </c>
      <c r="S13" s="19">
        <f t="shared" si="12"/>
        <v>2.7919062300376198E-3</v>
      </c>
      <c r="U13" s="104">
        <f t="shared" si="3"/>
        <v>-6.5552560646900265E-2</v>
      </c>
      <c r="V13" s="105">
        <f t="shared" si="4"/>
        <v>-4.2261170054877506E-2</v>
      </c>
    </row>
    <row r="14" spans="1:22" ht="20.100000000000001" customHeight="1" x14ac:dyDescent="0.25">
      <c r="A14" s="24"/>
      <c r="B14" t="s">
        <v>17</v>
      </c>
      <c r="C14" s="10">
        <v>6243657</v>
      </c>
      <c r="D14" s="36">
        <v>5984241</v>
      </c>
      <c r="E14" s="36">
        <v>6482985</v>
      </c>
      <c r="F14" s="36">
        <v>6587282</v>
      </c>
      <c r="G14" s="36">
        <v>5490782</v>
      </c>
      <c r="H14" s="12">
        <v>5391988</v>
      </c>
      <c r="I14" s="10">
        <v>3767907</v>
      </c>
      <c r="J14" s="163">
        <v>4434571</v>
      </c>
      <c r="L14" s="97">
        <f t="shared" si="5"/>
        <v>5.6896455192564255E-2</v>
      </c>
      <c r="M14" s="18">
        <f t="shared" si="6"/>
        <v>5.3257762923004374E-2</v>
      </c>
      <c r="N14" s="18">
        <f t="shared" si="7"/>
        <v>5.6322907840219039E-2</v>
      </c>
      <c r="O14" s="38">
        <f t="shared" si="8"/>
        <v>5.2866996880643641E-2</v>
      </c>
      <c r="P14" s="38">
        <f t="shared" si="9"/>
        <v>4.9013901746014839E-2</v>
      </c>
      <c r="Q14" s="19">
        <f t="shared" si="10"/>
        <v>4.6046073691149186E-2</v>
      </c>
      <c r="R14" s="38">
        <f t="shared" si="11"/>
        <v>4.5030224415956839E-2</v>
      </c>
      <c r="S14" s="19">
        <f t="shared" si="12"/>
        <v>4.9259006228318108E-2</v>
      </c>
      <c r="U14" s="104">
        <f t="shared" si="3"/>
        <v>0.17693218012015691</v>
      </c>
      <c r="V14" s="105">
        <f t="shared" si="4"/>
        <v>0.42287818123612697</v>
      </c>
    </row>
    <row r="15" spans="1:22" ht="20.100000000000001" customHeight="1" x14ac:dyDescent="0.25">
      <c r="A15" s="24"/>
      <c r="B15" t="s">
        <v>95</v>
      </c>
      <c r="C15" s="10">
        <v>372565</v>
      </c>
      <c r="D15" s="36">
        <v>415358</v>
      </c>
      <c r="E15" s="36">
        <v>770569</v>
      </c>
      <c r="F15" s="36">
        <v>903667</v>
      </c>
      <c r="G15" s="36">
        <v>848359</v>
      </c>
      <c r="H15" s="12">
        <v>1002209</v>
      </c>
      <c r="I15" s="10">
        <v>674194</v>
      </c>
      <c r="J15" s="163">
        <v>916707</v>
      </c>
      <c r="L15" s="97">
        <f t="shared" si="5"/>
        <v>3.3950660372306972E-3</v>
      </c>
      <c r="M15" s="18">
        <f t="shared" si="6"/>
        <v>3.6965486336819073E-3</v>
      </c>
      <c r="N15" s="18">
        <f t="shared" si="7"/>
        <v>6.6945530140097107E-3</v>
      </c>
      <c r="O15" s="38">
        <f t="shared" si="8"/>
        <v>7.2524844799631465E-3</v>
      </c>
      <c r="P15" s="38">
        <f t="shared" si="9"/>
        <v>7.5729440125919048E-3</v>
      </c>
      <c r="Q15" s="19">
        <f t="shared" si="10"/>
        <v>8.5585853432783854E-3</v>
      </c>
      <c r="R15" s="38">
        <f t="shared" si="11"/>
        <v>8.0572867429826705E-3</v>
      </c>
      <c r="S15" s="19">
        <f t="shared" si="12"/>
        <v>1.0182738267702289E-2</v>
      </c>
      <c r="U15" s="104">
        <f t="shared" si="3"/>
        <v>0.35970803655920996</v>
      </c>
      <c r="V15" s="105">
        <f t="shared" si="4"/>
        <v>0.21254515247196187</v>
      </c>
    </row>
    <row r="16" spans="1:22" ht="20.100000000000001" customHeight="1" x14ac:dyDescent="0.25">
      <c r="A16" s="24"/>
      <c r="B16" t="s">
        <v>9</v>
      </c>
      <c r="C16" s="10">
        <v>3895621</v>
      </c>
      <c r="D16" s="36">
        <v>4806982</v>
      </c>
      <c r="E16" s="36">
        <v>5482162</v>
      </c>
      <c r="F16" s="36">
        <v>5290110</v>
      </c>
      <c r="G16" s="36">
        <v>4588314</v>
      </c>
      <c r="H16" s="12">
        <v>5116671</v>
      </c>
      <c r="I16" s="10">
        <v>3587853</v>
      </c>
      <c r="J16" s="163">
        <v>3851243</v>
      </c>
      <c r="L16" s="97">
        <f t="shared" si="5"/>
        <v>3.5499551893019163E-2</v>
      </c>
      <c r="M16" s="18">
        <f t="shared" si="6"/>
        <v>4.2780547730472317E-2</v>
      </c>
      <c r="N16" s="18">
        <f t="shared" si="7"/>
        <v>4.7627953032615515E-2</v>
      </c>
      <c r="O16" s="38">
        <f t="shared" si="8"/>
        <v>4.2456392312984585E-2</v>
      </c>
      <c r="P16" s="38">
        <f t="shared" si="9"/>
        <v>4.0957949446156182E-2</v>
      </c>
      <c r="Q16" s="19">
        <f t="shared" si="10"/>
        <v>4.3694943297233967E-2</v>
      </c>
      <c r="R16" s="38">
        <f t="shared" si="11"/>
        <v>4.2878400597855519E-2</v>
      </c>
      <c r="S16" s="19">
        <f t="shared" si="12"/>
        <v>4.2779426222686823E-2</v>
      </c>
      <c r="U16" s="104">
        <f t="shared" si="3"/>
        <v>7.3411591835005507E-2</v>
      </c>
      <c r="V16" s="105">
        <f t="shared" si="4"/>
        <v>-9.8974375168696394E-3</v>
      </c>
    </row>
    <row r="17" spans="1:22" ht="20.25" customHeight="1" x14ac:dyDescent="0.25">
      <c r="A17" s="24"/>
      <c r="B17" t="s">
        <v>12</v>
      </c>
      <c r="C17" s="10">
        <v>4845416</v>
      </c>
      <c r="D17" s="36">
        <v>5201550</v>
      </c>
      <c r="E17" s="36">
        <v>5167240</v>
      </c>
      <c r="F17" s="36">
        <v>10234145</v>
      </c>
      <c r="G17" s="36">
        <v>8944119</v>
      </c>
      <c r="H17" s="12">
        <v>8762815</v>
      </c>
      <c r="I17" s="10">
        <v>6209851</v>
      </c>
      <c r="J17" s="163">
        <v>7004945</v>
      </c>
      <c r="L17" s="97">
        <f t="shared" si="5"/>
        <v>4.4154730846575001E-2</v>
      </c>
      <c r="M17" s="18">
        <f t="shared" si="6"/>
        <v>4.6292072249789637E-2</v>
      </c>
      <c r="N17" s="18">
        <f t="shared" si="7"/>
        <v>4.4891972186931396E-2</v>
      </c>
      <c r="O17" s="38">
        <f t="shared" si="8"/>
        <v>8.213531951282102E-2</v>
      </c>
      <c r="P17" s="38">
        <f t="shared" si="9"/>
        <v>7.9840388831802916E-2</v>
      </c>
      <c r="Q17" s="19">
        <f t="shared" si="10"/>
        <v>7.4831996145374849E-2</v>
      </c>
      <c r="R17" s="38">
        <f t="shared" si="11"/>
        <v>7.4213876329658354E-2</v>
      </c>
      <c r="S17" s="19">
        <f t="shared" si="12"/>
        <v>7.7810599804135683E-2</v>
      </c>
      <c r="U17" s="104">
        <f t="shared" si="3"/>
        <v>0.1280375326235686</v>
      </c>
      <c r="V17" s="105">
        <f t="shared" si="4"/>
        <v>0.35967234744773285</v>
      </c>
    </row>
    <row r="18" spans="1:22" ht="20.100000000000001" customHeight="1" x14ac:dyDescent="0.25">
      <c r="A18" s="24"/>
      <c r="B18" t="s">
        <v>11</v>
      </c>
      <c r="C18" s="10">
        <v>14042265</v>
      </c>
      <c r="D18" s="36">
        <v>14810295</v>
      </c>
      <c r="E18" s="36">
        <v>17624800</v>
      </c>
      <c r="F18" s="36">
        <v>20081558</v>
      </c>
      <c r="G18" s="36">
        <v>20610207</v>
      </c>
      <c r="H18" s="12">
        <v>21910200</v>
      </c>
      <c r="I18" s="10">
        <v>16282114</v>
      </c>
      <c r="J18" s="163">
        <v>15470686</v>
      </c>
      <c r="L18" s="97">
        <f t="shared" si="5"/>
        <v>0.12796268298764862</v>
      </c>
      <c r="M18" s="18">
        <f t="shared" si="6"/>
        <v>0.13180672033926391</v>
      </c>
      <c r="N18" s="18">
        <f t="shared" si="7"/>
        <v>0.15312082105732044</v>
      </c>
      <c r="O18" s="38">
        <f t="shared" si="8"/>
        <v>0.16116687643620908</v>
      </c>
      <c r="P18" s="38">
        <f t="shared" si="9"/>
        <v>0.18397865019281903</v>
      </c>
      <c r="Q18" s="19">
        <f t="shared" si="10"/>
        <v>0.18710699723141389</v>
      </c>
      <c r="R18" s="38">
        <f t="shared" si="11"/>
        <v>0.1945874055241259</v>
      </c>
      <c r="S18" s="19">
        <f t="shared" si="12"/>
        <v>0.17184765291396931</v>
      </c>
      <c r="U18" s="104">
        <f t="shared" si="3"/>
        <v>-4.9835543468127047E-2</v>
      </c>
      <c r="V18" s="105">
        <f t="shared" si="4"/>
        <v>-2.2739752610156594</v>
      </c>
    </row>
    <row r="19" spans="1:22" ht="20.100000000000001" customHeight="1" x14ac:dyDescent="0.25">
      <c r="A19" s="24"/>
      <c r="B19" t="s">
        <v>6</v>
      </c>
      <c r="C19" s="10">
        <v>47928070</v>
      </c>
      <c r="D19" s="36">
        <v>45576684</v>
      </c>
      <c r="E19" s="36">
        <v>43835850</v>
      </c>
      <c r="F19" s="36">
        <v>45113271</v>
      </c>
      <c r="G19" s="36">
        <v>38329379</v>
      </c>
      <c r="H19" s="12">
        <v>39758465</v>
      </c>
      <c r="I19" s="10">
        <v>27695806</v>
      </c>
      <c r="J19" s="163">
        <v>29757029</v>
      </c>
      <c r="L19" s="97">
        <f t="shared" si="5"/>
        <v>0.43675321806131939</v>
      </c>
      <c r="M19" s="18">
        <f t="shared" si="6"/>
        <v>0.40561739262985674</v>
      </c>
      <c r="N19" s="18">
        <f t="shared" si="7"/>
        <v>0.38083730560037787</v>
      </c>
      <c r="O19" s="38">
        <f t="shared" si="8"/>
        <v>0.36206179684316403</v>
      </c>
      <c r="P19" s="38">
        <f t="shared" si="9"/>
        <v>0.34215024677573513</v>
      </c>
      <c r="Q19" s="19">
        <f t="shared" si="10"/>
        <v>0.33952620243905879</v>
      </c>
      <c r="R19" s="38">
        <f t="shared" si="11"/>
        <v>0.33099234125492055</v>
      </c>
      <c r="S19" s="19">
        <f t="shared" si="12"/>
        <v>0.33053967945202423</v>
      </c>
      <c r="U19" s="104">
        <f t="shared" si="3"/>
        <v>7.4423651003332411E-2</v>
      </c>
      <c r="V19" s="105">
        <f t="shared" si="4"/>
        <v>-4.5266180289632585E-2</v>
      </c>
    </row>
    <row r="20" spans="1:22" ht="20.100000000000001" customHeight="1" thickBot="1" x14ac:dyDescent="0.3">
      <c r="A20" s="24"/>
      <c r="B20" t="s">
        <v>7</v>
      </c>
      <c r="C20" s="33">
        <v>286172</v>
      </c>
      <c r="D20" s="45">
        <v>394480</v>
      </c>
      <c r="E20" s="45">
        <v>483510</v>
      </c>
      <c r="F20" s="36">
        <v>414991</v>
      </c>
      <c r="G20" s="36">
        <v>225289</v>
      </c>
      <c r="H20" s="12">
        <v>226917</v>
      </c>
      <c r="I20" s="10">
        <v>159695</v>
      </c>
      <c r="J20" s="163">
        <v>263544</v>
      </c>
      <c r="L20" s="97">
        <f t="shared" si="5"/>
        <v>2.6077941782142256E-3</v>
      </c>
      <c r="M20" s="18">
        <f t="shared" si="6"/>
        <v>3.5107413484628653E-3</v>
      </c>
      <c r="N20" s="18">
        <f t="shared" si="7"/>
        <v>4.2006404719159935E-3</v>
      </c>
      <c r="O20" s="38">
        <f t="shared" si="8"/>
        <v>3.3305584765454376E-3</v>
      </c>
      <c r="P20" s="38">
        <f t="shared" si="9"/>
        <v>2.0110601569062361E-3</v>
      </c>
      <c r="Q20" s="19">
        <f t="shared" si="10"/>
        <v>1.9378078927057144E-3</v>
      </c>
      <c r="R20" s="38">
        <f t="shared" si="11"/>
        <v>1.908513582767894E-3</v>
      </c>
      <c r="S20" s="19">
        <f t="shared" si="12"/>
        <v>2.9274343645497767E-3</v>
      </c>
      <c r="U20" s="106">
        <f t="shared" si="3"/>
        <v>0.65029587651460596</v>
      </c>
      <c r="V20" s="107">
        <f t="shared" si="4"/>
        <v>0.10189207817818827</v>
      </c>
    </row>
    <row r="21" spans="1:22" ht="20.100000000000001" customHeight="1" thickBot="1" x14ac:dyDescent="0.3">
      <c r="A21" s="5" t="s">
        <v>48</v>
      </c>
      <c r="B21" s="6"/>
      <c r="C21" s="13">
        <f>C22+C23</f>
        <v>147163289</v>
      </c>
      <c r="D21" s="37">
        <f>D22+D23</f>
        <v>155031652</v>
      </c>
      <c r="E21" s="37">
        <f>E22+E23</f>
        <v>148990336</v>
      </c>
      <c r="F21" s="37">
        <f>F22+F23</f>
        <v>153690292</v>
      </c>
      <c r="G21" s="37">
        <f>G22+G23</f>
        <v>138726042</v>
      </c>
      <c r="H21" s="15">
        <f t="shared" ref="H21" si="13">H22+H23</f>
        <v>135640529</v>
      </c>
      <c r="I21" s="13">
        <f>I22+I23</f>
        <v>98943965</v>
      </c>
      <c r="J21" s="162">
        <f>J22+J23</f>
        <v>114448310</v>
      </c>
      <c r="L21" s="20">
        <f t="shared" ref="L21:S21" si="14">C21/C24</f>
        <v>0.57284163392191756</v>
      </c>
      <c r="M21" s="21">
        <f t="shared" si="14"/>
        <v>0.57978432417516979</v>
      </c>
      <c r="N21" s="21">
        <f t="shared" si="14"/>
        <v>0.56415600656935261</v>
      </c>
      <c r="O21" s="21">
        <f t="shared" si="14"/>
        <v>0.55226405788291266</v>
      </c>
      <c r="P21" s="267">
        <f t="shared" si="14"/>
        <v>0.55324215112412201</v>
      </c>
      <c r="Q21" s="22">
        <f t="shared" si="14"/>
        <v>0.53667931215991094</v>
      </c>
      <c r="R21" s="28">
        <f t="shared" si="14"/>
        <v>0.54180533353065485</v>
      </c>
      <c r="S21" s="22">
        <f t="shared" si="14"/>
        <v>0.55972087938578841</v>
      </c>
      <c r="U21" s="103">
        <f t="shared" si="3"/>
        <v>0.15669823824019991</v>
      </c>
      <c r="V21" s="102">
        <f t="shared" si="4"/>
        <v>1.7915545855133552</v>
      </c>
    </row>
    <row r="22" spans="1:22" ht="20.100000000000001" customHeight="1" x14ac:dyDescent="0.25">
      <c r="A22" s="24"/>
      <c r="B22" t="s">
        <v>4</v>
      </c>
      <c r="C22" s="10">
        <v>3046159</v>
      </c>
      <c r="D22" s="36">
        <v>3186089</v>
      </c>
      <c r="E22" s="36">
        <v>4597781</v>
      </c>
      <c r="F22" s="36">
        <v>8165902</v>
      </c>
      <c r="G22" s="36">
        <v>8380755</v>
      </c>
      <c r="H22" s="12">
        <v>9341730</v>
      </c>
      <c r="I22" s="10">
        <v>6905105</v>
      </c>
      <c r="J22" s="163">
        <v>6640438</v>
      </c>
      <c r="L22" s="97">
        <f t="shared" ref="L22:S22" si="15">C22/C21</f>
        <v>2.0699177224830848E-2</v>
      </c>
      <c r="M22" s="38">
        <f t="shared" si="15"/>
        <v>2.0551216212286765E-2</v>
      </c>
      <c r="N22" s="38">
        <f t="shared" si="15"/>
        <v>3.085959212817669E-2</v>
      </c>
      <c r="O22" s="38">
        <f t="shared" si="15"/>
        <v>5.3132191329300096E-2</v>
      </c>
      <c r="P22" s="38">
        <f t="shared" si="15"/>
        <v>6.0412269240695267E-2</v>
      </c>
      <c r="Q22" s="19">
        <f t="shared" si="15"/>
        <v>6.8871229483335322E-2</v>
      </c>
      <c r="R22" s="38">
        <f t="shared" si="15"/>
        <v>6.9788036086890187E-2</v>
      </c>
      <c r="S22" s="19">
        <f t="shared" si="15"/>
        <v>5.8021284892717073E-2</v>
      </c>
      <c r="U22" s="104">
        <f t="shared" si="3"/>
        <v>-3.832917819497314E-2</v>
      </c>
      <c r="V22" s="105">
        <f t="shared" si="4"/>
        <v>-1.1766751194173115</v>
      </c>
    </row>
    <row r="23" spans="1:22" ht="20.100000000000001" customHeight="1" thickBot="1" x14ac:dyDescent="0.3">
      <c r="A23" s="24"/>
      <c r="B23" t="s">
        <v>3</v>
      </c>
      <c r="C23" s="33">
        <v>144117130</v>
      </c>
      <c r="D23" s="36">
        <v>151845563</v>
      </c>
      <c r="E23" s="36">
        <v>144392555</v>
      </c>
      <c r="F23" s="36">
        <v>145524390</v>
      </c>
      <c r="G23" s="36">
        <v>130345287</v>
      </c>
      <c r="H23" s="44">
        <v>126298799</v>
      </c>
      <c r="I23" s="10">
        <v>92038860</v>
      </c>
      <c r="J23" s="163">
        <v>107807872</v>
      </c>
      <c r="L23" s="97">
        <f t="shared" ref="L23:S23" si="16">C23/C21</f>
        <v>0.97930082277516917</v>
      </c>
      <c r="M23" s="38">
        <f t="shared" si="16"/>
        <v>0.97944878378771327</v>
      </c>
      <c r="N23" s="38">
        <f t="shared" si="16"/>
        <v>0.96914040787182332</v>
      </c>
      <c r="O23" s="38">
        <f t="shared" si="16"/>
        <v>0.94686780867069986</v>
      </c>
      <c r="P23" s="38">
        <f t="shared" si="16"/>
        <v>0.93958773075930468</v>
      </c>
      <c r="Q23" s="95">
        <f t="shared" si="16"/>
        <v>0.93112877051666465</v>
      </c>
      <c r="R23" s="180">
        <f t="shared" si="16"/>
        <v>0.93021196391310979</v>
      </c>
      <c r="S23" s="95">
        <f t="shared" si="16"/>
        <v>0.94197871510728293</v>
      </c>
      <c r="U23" s="106">
        <f t="shared" si="3"/>
        <v>0.17132993607265454</v>
      </c>
      <c r="V23" s="107">
        <f t="shared" si="4"/>
        <v>1.1766751194173142</v>
      </c>
    </row>
    <row r="24" spans="1:22" ht="20.100000000000001" customHeight="1" thickBot="1" x14ac:dyDescent="0.3">
      <c r="A24" s="75" t="s">
        <v>5</v>
      </c>
      <c r="B24" s="101"/>
      <c r="C24" s="84">
        <f>C7+C21</f>
        <v>256900477</v>
      </c>
      <c r="D24" s="85">
        <f>D7+D21</f>
        <v>267395384</v>
      </c>
      <c r="E24" s="85">
        <f>E7+E21</f>
        <v>264094212</v>
      </c>
      <c r="F24" s="85">
        <f>F7+F21</f>
        <v>278291317</v>
      </c>
      <c r="G24" s="85">
        <f>G7+G21</f>
        <v>250751035</v>
      </c>
      <c r="H24" s="169">
        <f t="shared" ref="H24" si="17">H7+H21</f>
        <v>252740372</v>
      </c>
      <c r="I24" s="172">
        <f>I7+I21</f>
        <v>182619031</v>
      </c>
      <c r="J24" s="171">
        <f>J7+J21</f>
        <v>204473898</v>
      </c>
      <c r="L24" s="90">
        <f>L7+L21</f>
        <v>1</v>
      </c>
      <c r="M24" s="86">
        <f>M7+M21</f>
        <v>1</v>
      </c>
      <c r="N24" s="86">
        <f>N7+N21</f>
        <v>1</v>
      </c>
      <c r="O24" s="86">
        <f t="shared" ref="O24:P24" si="18">O7+O21</f>
        <v>1</v>
      </c>
      <c r="P24" s="86">
        <f t="shared" si="18"/>
        <v>1</v>
      </c>
      <c r="Q24" s="176">
        <f t="shared" ref="Q24:S24" si="19">Q7+Q21</f>
        <v>1</v>
      </c>
      <c r="R24" s="183">
        <f t="shared" si="19"/>
        <v>1</v>
      </c>
      <c r="S24" s="86">
        <f t="shared" si="19"/>
        <v>1</v>
      </c>
      <c r="U24" s="94">
        <f t="shared" si="3"/>
        <v>0.11967464113857881</v>
      </c>
      <c r="V24" s="157">
        <f t="shared" si="4"/>
        <v>0</v>
      </c>
    </row>
    <row r="25" spans="1:22" x14ac:dyDescent="0.25">
      <c r="J25" s="268"/>
    </row>
    <row r="27" spans="1:22" x14ac:dyDescent="0.25">
      <c r="A27" s="1" t="s">
        <v>25</v>
      </c>
      <c r="L27" s="1" t="s">
        <v>27</v>
      </c>
      <c r="U27" s="1" t="str">
        <f>U3</f>
        <v>VARIAÇÃO (JAN-SET)</v>
      </c>
    </row>
    <row r="28" spans="1:22" ht="15" customHeight="1" thickBot="1" x14ac:dyDescent="0.3"/>
    <row r="29" spans="1:22" ht="24" customHeight="1" x14ac:dyDescent="0.25">
      <c r="A29" s="417" t="s">
        <v>31</v>
      </c>
      <c r="B29" s="440"/>
      <c r="C29" s="419">
        <v>2016</v>
      </c>
      <c r="D29" s="421">
        <v>2017</v>
      </c>
      <c r="E29" s="421">
        <v>2018</v>
      </c>
      <c r="F29" s="431">
        <v>2019</v>
      </c>
      <c r="G29" s="421">
        <v>2020</v>
      </c>
      <c r="H29" s="437">
        <v>2021</v>
      </c>
      <c r="I29" s="427" t="str">
        <f>I5</f>
        <v>janeiro - setembro</v>
      </c>
      <c r="J29" s="428"/>
      <c r="L29" s="429">
        <v>2016</v>
      </c>
      <c r="M29" s="421">
        <v>2017</v>
      </c>
      <c r="N29" s="421">
        <v>2018</v>
      </c>
      <c r="O29" s="421">
        <v>2019</v>
      </c>
      <c r="P29" s="421">
        <v>2020</v>
      </c>
      <c r="Q29" s="437">
        <v>2021</v>
      </c>
      <c r="R29" s="427" t="str">
        <f>I5</f>
        <v>janeiro - setembro</v>
      </c>
      <c r="S29" s="428"/>
      <c r="U29" s="433" t="s">
        <v>85</v>
      </c>
      <c r="V29" s="434"/>
    </row>
    <row r="30" spans="1:22" ht="20.25" customHeight="1" thickBot="1" x14ac:dyDescent="0.3">
      <c r="A30" s="441"/>
      <c r="B30" s="442"/>
      <c r="C30" s="436"/>
      <c r="D30" s="435"/>
      <c r="E30" s="435"/>
      <c r="F30" s="439"/>
      <c r="G30" s="422"/>
      <c r="H30" s="438"/>
      <c r="I30" s="168">
        <v>2021</v>
      </c>
      <c r="J30" s="170">
        <v>2022</v>
      </c>
      <c r="L30" s="443"/>
      <c r="M30" s="435"/>
      <c r="N30" s="435"/>
      <c r="O30" s="435"/>
      <c r="P30" s="435"/>
      <c r="Q30" s="444"/>
      <c r="R30" s="168">
        <v>2021</v>
      </c>
      <c r="S30" s="170">
        <v>2022</v>
      </c>
      <c r="U30" s="92" t="s">
        <v>1</v>
      </c>
      <c r="V30" s="76" t="s">
        <v>40</v>
      </c>
    </row>
    <row r="31" spans="1:22" ht="20.100000000000001" customHeight="1" thickBot="1" x14ac:dyDescent="0.3">
      <c r="A31" s="3" t="s">
        <v>2</v>
      </c>
      <c r="B31" s="4"/>
      <c r="C31" s="8">
        <f t="shared" ref="C31:H31" si="20">SUM(C32:C44)</f>
        <v>522001241</v>
      </c>
      <c r="D31" s="9">
        <f t="shared" si="20"/>
        <v>577711455</v>
      </c>
      <c r="E31" s="9">
        <f t="shared" si="20"/>
        <v>623355917</v>
      </c>
      <c r="F31" s="9">
        <f t="shared" si="20"/>
        <v>683536290</v>
      </c>
      <c r="G31" s="9">
        <f t="shared" si="20"/>
        <v>538247322</v>
      </c>
      <c r="H31" s="111">
        <f t="shared" si="20"/>
        <v>578074985</v>
      </c>
      <c r="I31" s="182">
        <f t="shared" ref="I31:J31" si="21">SUM(I32:I44)</f>
        <v>393124572</v>
      </c>
      <c r="J31" s="181">
        <f t="shared" si="21"/>
        <v>525602906</v>
      </c>
      <c r="L31" s="65">
        <f t="shared" ref="L31:S31" si="22">C31/C48</f>
        <v>0.61627549998513154</v>
      </c>
      <c r="M31" s="16">
        <f t="shared" si="22"/>
        <v>0.62152179077118219</v>
      </c>
      <c r="N31" s="16">
        <f t="shared" si="22"/>
        <v>0.63882028031149374</v>
      </c>
      <c r="O31" s="266">
        <f t="shared" si="22"/>
        <v>0.64975710426875311</v>
      </c>
      <c r="P31" s="266">
        <f t="shared" si="22"/>
        <v>0.65965284162896365</v>
      </c>
      <c r="Q31" s="17">
        <f t="shared" si="22"/>
        <v>0.68497430293789541</v>
      </c>
      <c r="R31" s="7">
        <f t="shared" si="22"/>
        <v>0.68057466119818222</v>
      </c>
      <c r="S31" s="17">
        <f t="shared" si="22"/>
        <v>0.64314314760344982</v>
      </c>
      <c r="U31" s="103">
        <f>(J31-I31)/I31</f>
        <v>0.33698817991972274</v>
      </c>
      <c r="V31" s="102">
        <f>(S31-R31)*100</f>
        <v>-3.7431513594732402</v>
      </c>
    </row>
    <row r="32" spans="1:22" ht="20.100000000000001" customHeight="1" x14ac:dyDescent="0.25">
      <c r="A32" s="24"/>
      <c r="B32" t="s">
        <v>10</v>
      </c>
      <c r="C32" s="10">
        <v>82481770</v>
      </c>
      <c r="D32" s="36">
        <v>93437664</v>
      </c>
      <c r="E32" s="36">
        <v>97313334</v>
      </c>
      <c r="F32" s="36">
        <v>104246485</v>
      </c>
      <c r="G32" s="36">
        <v>83019607</v>
      </c>
      <c r="H32" s="12">
        <v>85825564</v>
      </c>
      <c r="I32" s="10">
        <v>62968224</v>
      </c>
      <c r="J32" s="163">
        <v>83004668</v>
      </c>
      <c r="L32" s="97">
        <f>C32/$C$31</f>
        <v>0.15801067798610846</v>
      </c>
      <c r="M32" s="18">
        <f>D32/$D$31</f>
        <v>0.16173759961190315</v>
      </c>
      <c r="N32" s="18">
        <f>E32/$E$31</f>
        <v>0.15611199211573379</v>
      </c>
      <c r="O32" s="38">
        <f>F32/$F$31</f>
        <v>0.15251053459063599</v>
      </c>
      <c r="P32" s="38">
        <f>G32/$G$31</f>
        <v>0.1542406317815363</v>
      </c>
      <c r="Q32" s="19">
        <f>H32/$H$31</f>
        <v>0.14846787393853411</v>
      </c>
      <c r="R32" s="38">
        <f>I32/$I$31</f>
        <v>0.16017371714938236</v>
      </c>
      <c r="S32" s="19">
        <f>J32/$J$31</f>
        <v>0.15792277221541845</v>
      </c>
      <c r="U32" s="104">
        <f t="shared" ref="U32:U48" si="23">(J32-I32)/I32</f>
        <v>0.31819928731037422</v>
      </c>
      <c r="V32" s="105">
        <f t="shared" ref="V32:V48" si="24">(S32-R32)*100</f>
        <v>-0.22509449339639109</v>
      </c>
    </row>
    <row r="33" spans="1:22" ht="20.100000000000001" customHeight="1" x14ac:dyDescent="0.25">
      <c r="A33" s="24"/>
      <c r="B33" t="s">
        <v>18</v>
      </c>
      <c r="C33" s="10">
        <v>2459083</v>
      </c>
      <c r="D33" s="36">
        <v>3643226</v>
      </c>
      <c r="E33" s="36">
        <v>2343015</v>
      </c>
      <c r="F33" s="36">
        <v>2552109</v>
      </c>
      <c r="G33" s="36">
        <v>1731296</v>
      </c>
      <c r="H33" s="12">
        <v>1831377</v>
      </c>
      <c r="I33" s="10">
        <v>1185009</v>
      </c>
      <c r="J33" s="163">
        <v>1817375</v>
      </c>
      <c r="L33" s="97">
        <f t="shared" ref="L33:L44" si="25">C33/$C$31</f>
        <v>4.7108757735692813E-3</v>
      </c>
      <c r="M33" s="18">
        <f t="shared" ref="M33:M44" si="26">D33/$D$31</f>
        <v>6.3063073589219379E-3</v>
      </c>
      <c r="N33" s="18">
        <f t="shared" ref="N33:N44" si="27">E33/$E$31</f>
        <v>3.7587114136593655E-3</v>
      </c>
      <c r="O33" s="38">
        <f t="shared" ref="O33:O44" si="28">F33/$F$31</f>
        <v>3.7336847177492213E-3</v>
      </c>
      <c r="P33" s="38">
        <f t="shared" ref="P33:P44" si="29">G33/$G$31</f>
        <v>3.2165436393940851E-3</v>
      </c>
      <c r="Q33" s="19">
        <f t="shared" ref="Q33:Q44" si="30">H33/$H$31</f>
        <v>3.1680613199341259E-3</v>
      </c>
      <c r="R33" s="38">
        <f t="shared" ref="R33:R44" si="31">I33/$I$31</f>
        <v>3.0143346012978297E-3</v>
      </c>
      <c r="S33" s="19">
        <f t="shared" ref="S33:S44" si="32">J33/$J$31</f>
        <v>3.4576958750680881E-3</v>
      </c>
      <c r="U33" s="104">
        <f t="shared" si="23"/>
        <v>0.53363814114491959</v>
      </c>
      <c r="V33" s="105">
        <f t="shared" si="24"/>
        <v>4.4336127377025837E-2</v>
      </c>
    </row>
    <row r="34" spans="1:22" ht="20.100000000000001" customHeight="1" x14ac:dyDescent="0.25">
      <c r="A34" s="24"/>
      <c r="B34" t="s">
        <v>15</v>
      </c>
      <c r="C34" s="10">
        <v>83753679</v>
      </c>
      <c r="D34" s="36">
        <v>105319162</v>
      </c>
      <c r="E34" s="36">
        <v>111596848</v>
      </c>
      <c r="F34" s="36">
        <v>124035711</v>
      </c>
      <c r="G34" s="36">
        <v>101747091</v>
      </c>
      <c r="H34" s="12">
        <v>115367068</v>
      </c>
      <c r="I34" s="10">
        <v>74424348</v>
      </c>
      <c r="J34" s="163">
        <v>109756241</v>
      </c>
      <c r="L34" s="97">
        <f t="shared" si="25"/>
        <v>0.16044727947303863</v>
      </c>
      <c r="M34" s="18">
        <f t="shared" si="26"/>
        <v>0.18230409158149721</v>
      </c>
      <c r="N34" s="18">
        <f t="shared" si="27"/>
        <v>0.17902589027642132</v>
      </c>
      <c r="O34" s="38">
        <f t="shared" si="28"/>
        <v>0.18146177871550903</v>
      </c>
      <c r="P34" s="38">
        <f t="shared" si="29"/>
        <v>0.18903408682449516</v>
      </c>
      <c r="Q34" s="19">
        <f t="shared" si="30"/>
        <v>0.19957111273375719</v>
      </c>
      <c r="R34" s="38">
        <f t="shared" si="31"/>
        <v>0.18931492280263773</v>
      </c>
      <c r="S34" s="19">
        <f t="shared" si="32"/>
        <v>0.20881969971452174</v>
      </c>
      <c r="U34" s="104">
        <f t="shared" si="23"/>
        <v>0.47473567386844961</v>
      </c>
      <c r="V34" s="105">
        <f t="shared" si="24"/>
        <v>1.9504776911884014</v>
      </c>
    </row>
    <row r="35" spans="1:22" ht="20.100000000000001" customHeight="1" x14ac:dyDescent="0.25">
      <c r="A35" s="24"/>
      <c r="B35" t="s">
        <v>8</v>
      </c>
      <c r="C35" s="10">
        <v>379930</v>
      </c>
      <c r="D35" s="36">
        <v>237175</v>
      </c>
      <c r="E35" s="36">
        <v>674966</v>
      </c>
      <c r="F35" s="36">
        <v>662159</v>
      </c>
      <c r="G35" s="36">
        <v>218943</v>
      </c>
      <c r="H35" s="12">
        <v>259736</v>
      </c>
      <c r="I35" s="10">
        <v>193945</v>
      </c>
      <c r="J35" s="163">
        <v>316010</v>
      </c>
      <c r="L35" s="97">
        <f t="shared" si="25"/>
        <v>7.2783351869464235E-4</v>
      </c>
      <c r="M35" s="18">
        <f t="shared" si="26"/>
        <v>4.1054231822354985E-4</v>
      </c>
      <c r="N35" s="18">
        <f t="shared" si="27"/>
        <v>1.0827939249351828E-3</v>
      </c>
      <c r="O35" s="38">
        <f t="shared" si="28"/>
        <v>9.687254498221301E-4</v>
      </c>
      <c r="P35" s="38">
        <f t="shared" si="29"/>
        <v>4.0677025421410271E-4</v>
      </c>
      <c r="Q35" s="19">
        <f t="shared" si="30"/>
        <v>4.4931195215098261E-4</v>
      </c>
      <c r="R35" s="38">
        <f t="shared" si="31"/>
        <v>4.9334234950849118E-4</v>
      </c>
      <c r="S35" s="19">
        <f t="shared" si="32"/>
        <v>6.0123335771663329E-4</v>
      </c>
      <c r="U35" s="104">
        <f t="shared" si="23"/>
        <v>0.62937946324989047</v>
      </c>
      <c r="V35" s="105">
        <f t="shared" si="24"/>
        <v>1.0789100820814211E-2</v>
      </c>
    </row>
    <row r="36" spans="1:22" ht="20.100000000000001" customHeight="1" x14ac:dyDescent="0.25">
      <c r="A36" s="24"/>
      <c r="B36" t="s">
        <v>16</v>
      </c>
      <c r="C36" s="10">
        <v>339653</v>
      </c>
      <c r="D36" s="36">
        <v>184063</v>
      </c>
      <c r="E36" s="36">
        <v>176558</v>
      </c>
      <c r="F36" s="36">
        <v>239017</v>
      </c>
      <c r="G36" s="36">
        <v>452182</v>
      </c>
      <c r="H36" s="12">
        <v>229489</v>
      </c>
      <c r="I36" s="10">
        <v>154444</v>
      </c>
      <c r="J36" s="163">
        <v>222732</v>
      </c>
      <c r="L36" s="97">
        <f t="shared" si="25"/>
        <v>6.5067469830019042E-4</v>
      </c>
      <c r="M36" s="18">
        <f t="shared" si="26"/>
        <v>3.1860714965397389E-4</v>
      </c>
      <c r="N36" s="18">
        <f t="shared" si="27"/>
        <v>2.8323786649802506E-4</v>
      </c>
      <c r="O36" s="38">
        <f t="shared" si="28"/>
        <v>3.4967711809419806E-4</v>
      </c>
      <c r="P36" s="38">
        <f t="shared" si="29"/>
        <v>8.4010078920559864E-4</v>
      </c>
      <c r="Q36" s="19">
        <f t="shared" si="30"/>
        <v>3.9698829036859291E-4</v>
      </c>
      <c r="R36" s="38">
        <f t="shared" si="31"/>
        <v>3.9286274885915807E-4</v>
      </c>
      <c r="S36" s="19">
        <f t="shared" si="32"/>
        <v>4.2376478032638579E-4</v>
      </c>
      <c r="U36" s="104">
        <f t="shared" si="23"/>
        <v>0.44215379037061975</v>
      </c>
      <c r="V36" s="105">
        <f t="shared" si="24"/>
        <v>3.0902031467227717E-3</v>
      </c>
    </row>
    <row r="37" spans="1:22" ht="20.100000000000001" customHeight="1" x14ac:dyDescent="0.25">
      <c r="A37" s="24"/>
      <c r="B37" t="s">
        <v>13</v>
      </c>
      <c r="C37" s="10">
        <v>2716697</v>
      </c>
      <c r="D37" s="36">
        <v>2538731</v>
      </c>
      <c r="E37" s="36">
        <v>3441297</v>
      </c>
      <c r="F37" s="36">
        <v>3002154</v>
      </c>
      <c r="G37" s="36">
        <v>2042247</v>
      </c>
      <c r="H37" s="12">
        <v>2072870</v>
      </c>
      <c r="I37" s="10">
        <v>1394433</v>
      </c>
      <c r="J37" s="163">
        <v>1830806</v>
      </c>
      <c r="L37" s="97">
        <f t="shared" si="25"/>
        <v>5.2043880102576228E-3</v>
      </c>
      <c r="M37" s="18">
        <f t="shared" si="26"/>
        <v>4.3944619377505678E-3</v>
      </c>
      <c r="N37" s="18">
        <f t="shared" si="27"/>
        <v>5.5205973123056114E-3</v>
      </c>
      <c r="O37" s="38">
        <f t="shared" si="28"/>
        <v>4.39209160350506E-3</v>
      </c>
      <c r="P37" s="38">
        <f t="shared" si="29"/>
        <v>3.7942538987681207E-3</v>
      </c>
      <c r="Q37" s="19">
        <f t="shared" si="30"/>
        <v>3.5858150824499006E-3</v>
      </c>
      <c r="R37" s="38">
        <f t="shared" si="31"/>
        <v>3.5470512385066583E-3</v>
      </c>
      <c r="S37" s="19">
        <f t="shared" si="32"/>
        <v>3.4832493867528198E-3</v>
      </c>
      <c r="U37" s="104">
        <f t="shared" si="23"/>
        <v>0.31293938109611574</v>
      </c>
      <c r="V37" s="105">
        <f t="shared" si="24"/>
        <v>-6.3801851753838516E-3</v>
      </c>
    </row>
    <row r="38" spans="1:22" ht="20.100000000000001" customHeight="1" x14ac:dyDescent="0.25">
      <c r="A38" s="24"/>
      <c r="B38" t="s">
        <v>17</v>
      </c>
      <c r="C38" s="10">
        <v>33688126</v>
      </c>
      <c r="D38" s="36">
        <v>30997965</v>
      </c>
      <c r="E38" s="36">
        <v>30882257</v>
      </c>
      <c r="F38" s="36">
        <v>32577228</v>
      </c>
      <c r="G38" s="36">
        <v>24526197</v>
      </c>
      <c r="H38" s="12">
        <v>24219726</v>
      </c>
      <c r="I38" s="10">
        <v>16023936</v>
      </c>
      <c r="J38" s="163">
        <v>25065142</v>
      </c>
      <c r="L38" s="97">
        <f t="shared" si="25"/>
        <v>6.4536486418046657E-2</v>
      </c>
      <c r="M38" s="18">
        <f t="shared" si="26"/>
        <v>5.3656483235216448E-2</v>
      </c>
      <c r="N38" s="18">
        <f t="shared" si="27"/>
        <v>4.9541932879414698E-2</v>
      </c>
      <c r="O38" s="38">
        <f t="shared" si="28"/>
        <v>4.7659836758630621E-2</v>
      </c>
      <c r="P38" s="38">
        <f t="shared" si="29"/>
        <v>4.5566779429327103E-2</v>
      </c>
      <c r="Q38" s="19">
        <f t="shared" si="30"/>
        <v>4.1897204737202043E-2</v>
      </c>
      <c r="R38" s="38">
        <f t="shared" si="31"/>
        <v>4.076045391535587E-2</v>
      </c>
      <c r="S38" s="19">
        <f t="shared" si="32"/>
        <v>4.7688362666701088E-2</v>
      </c>
      <c r="U38" s="104">
        <f t="shared" si="23"/>
        <v>0.56423128499764352</v>
      </c>
      <c r="V38" s="105">
        <f t="shared" si="24"/>
        <v>0.69279087513452187</v>
      </c>
    </row>
    <row r="39" spans="1:22" ht="20.100000000000001" customHeight="1" x14ac:dyDescent="0.25">
      <c r="A39" s="24"/>
      <c r="B39" t="s">
        <v>14</v>
      </c>
      <c r="C39" s="10">
        <v>1956143</v>
      </c>
      <c r="D39" s="36">
        <v>2271046</v>
      </c>
      <c r="E39" s="36">
        <v>3765263</v>
      </c>
      <c r="F39" s="36">
        <v>5572502</v>
      </c>
      <c r="G39" s="36">
        <v>5153702</v>
      </c>
      <c r="H39" s="12">
        <v>5171164</v>
      </c>
      <c r="I39" s="10">
        <v>3523370</v>
      </c>
      <c r="J39" s="163">
        <v>4801015</v>
      </c>
      <c r="L39" s="97">
        <f t="shared" si="25"/>
        <v>3.7473914741133728E-3</v>
      </c>
      <c r="M39" s="18">
        <f t="shared" si="26"/>
        <v>3.9311077880565823E-3</v>
      </c>
      <c r="N39" s="18">
        <f t="shared" si="27"/>
        <v>6.0403100336657266E-3</v>
      </c>
      <c r="O39" s="38">
        <f t="shared" si="28"/>
        <v>8.1524596155677417E-3</v>
      </c>
      <c r="P39" s="38">
        <f t="shared" si="29"/>
        <v>9.5749700729583932E-3</v>
      </c>
      <c r="Q39" s="19">
        <f t="shared" si="30"/>
        <v>8.9454900042076728E-3</v>
      </c>
      <c r="R39" s="38">
        <f t="shared" si="31"/>
        <v>8.9624771661436613E-3</v>
      </c>
      <c r="S39" s="19">
        <f t="shared" si="32"/>
        <v>9.1343007148442217E-3</v>
      </c>
      <c r="U39" s="104">
        <f t="shared" si="23"/>
        <v>0.36262016194722668</v>
      </c>
      <c r="V39" s="105">
        <f t="shared" si="24"/>
        <v>1.7182354870056045E-2</v>
      </c>
    </row>
    <row r="40" spans="1:22" ht="20.100000000000001" customHeight="1" x14ac:dyDescent="0.25">
      <c r="A40" s="24"/>
      <c r="B40" t="s">
        <v>9</v>
      </c>
      <c r="C40" s="10">
        <v>16722680</v>
      </c>
      <c r="D40" s="36">
        <v>20816001</v>
      </c>
      <c r="E40" s="36">
        <v>25150475</v>
      </c>
      <c r="F40" s="36">
        <v>23465572</v>
      </c>
      <c r="G40" s="36">
        <v>18088459</v>
      </c>
      <c r="H40" s="12">
        <v>23212224</v>
      </c>
      <c r="I40" s="10">
        <v>15399818</v>
      </c>
      <c r="J40" s="163">
        <v>21727948</v>
      </c>
      <c r="L40" s="97">
        <f t="shared" si="25"/>
        <v>3.2035709279089629E-2</v>
      </c>
      <c r="M40" s="18">
        <f t="shared" si="26"/>
        <v>3.6031830111452438E-2</v>
      </c>
      <c r="N40" s="18">
        <f t="shared" si="27"/>
        <v>4.0346893827591594E-2</v>
      </c>
      <c r="O40" s="38">
        <f t="shared" si="28"/>
        <v>3.432966521792135E-2</v>
      </c>
      <c r="P40" s="38">
        <f t="shared" si="29"/>
        <v>3.3606222011077651E-2</v>
      </c>
      <c r="Q40" s="19">
        <f t="shared" si="30"/>
        <v>4.0154347796246534E-2</v>
      </c>
      <c r="R40" s="38">
        <f t="shared" si="31"/>
        <v>3.9172870628905891E-2</v>
      </c>
      <c r="S40" s="19">
        <f t="shared" si="32"/>
        <v>4.1339094118326661E-2</v>
      </c>
      <c r="U40" s="104">
        <f t="shared" si="23"/>
        <v>0.41092238882303672</v>
      </c>
      <c r="V40" s="105">
        <f t="shared" si="24"/>
        <v>0.21662234894207696</v>
      </c>
    </row>
    <row r="41" spans="1:22" ht="20.100000000000001" customHeight="1" x14ac:dyDescent="0.25">
      <c r="A41" s="24"/>
      <c r="B41" t="s">
        <v>12</v>
      </c>
      <c r="C41" s="10">
        <v>18197563</v>
      </c>
      <c r="D41" s="36">
        <v>19595246</v>
      </c>
      <c r="E41" s="36">
        <v>19393201</v>
      </c>
      <c r="F41" s="36">
        <v>33026643</v>
      </c>
      <c r="G41" s="36">
        <v>27504210</v>
      </c>
      <c r="H41" s="12">
        <v>27536277</v>
      </c>
      <c r="I41" s="10">
        <v>18656482</v>
      </c>
      <c r="J41" s="163">
        <v>26238124</v>
      </c>
      <c r="L41" s="97">
        <f t="shared" si="25"/>
        <v>3.4861148922057827E-2</v>
      </c>
      <c r="M41" s="18">
        <f t="shared" si="26"/>
        <v>3.3918742359020732E-2</v>
      </c>
      <c r="N41" s="18">
        <f t="shared" si="27"/>
        <v>3.1110960000721385E-2</v>
      </c>
      <c r="O41" s="38">
        <f t="shared" si="28"/>
        <v>4.8317321966914149E-2</v>
      </c>
      <c r="P41" s="38">
        <f t="shared" si="29"/>
        <v>5.1099576116423295E-2</v>
      </c>
      <c r="Q41" s="19">
        <f t="shared" si="30"/>
        <v>4.7634437944067069E-2</v>
      </c>
      <c r="R41" s="38">
        <f t="shared" si="31"/>
        <v>4.7456921619236765E-2</v>
      </c>
      <c r="S41" s="19">
        <f t="shared" si="32"/>
        <v>4.9920051241116994E-2</v>
      </c>
      <c r="U41" s="104">
        <f t="shared" si="23"/>
        <v>0.40638111729746262</v>
      </c>
      <c r="V41" s="105">
        <f t="shared" si="24"/>
        <v>0.24631296218802293</v>
      </c>
    </row>
    <row r="42" spans="1:22" ht="20.100000000000001" customHeight="1" x14ac:dyDescent="0.25">
      <c r="A42" s="24"/>
      <c r="B42" t="s">
        <v>11</v>
      </c>
      <c r="C42" s="10">
        <v>49142172</v>
      </c>
      <c r="D42" s="36">
        <v>53572253</v>
      </c>
      <c r="E42" s="36">
        <v>64496107</v>
      </c>
      <c r="F42" s="36">
        <v>76521569</v>
      </c>
      <c r="G42" s="36">
        <v>70800142</v>
      </c>
      <c r="H42" s="12">
        <v>78339474</v>
      </c>
      <c r="I42" s="10">
        <v>56099621</v>
      </c>
      <c r="J42" s="163">
        <v>64762964</v>
      </c>
      <c r="L42" s="97">
        <f t="shared" si="25"/>
        <v>9.4141868141650639E-2</v>
      </c>
      <c r="M42" s="18">
        <f t="shared" si="26"/>
        <v>9.2731851751147981E-2</v>
      </c>
      <c r="N42" s="18">
        <f t="shared" si="27"/>
        <v>0.10346594175346538</v>
      </c>
      <c r="O42" s="38">
        <f t="shared" si="28"/>
        <v>0.11194953379871024</v>
      </c>
      <c r="P42" s="38">
        <f t="shared" si="29"/>
        <v>0.13153830796022056</v>
      </c>
      <c r="Q42" s="19">
        <f t="shared" si="30"/>
        <v>0.13551784116726656</v>
      </c>
      <c r="R42" s="38">
        <f t="shared" si="31"/>
        <v>0.14270189399404928</v>
      </c>
      <c r="S42" s="19">
        <f t="shared" si="32"/>
        <v>0.12321652574729106</v>
      </c>
      <c r="U42" s="104">
        <f t="shared" si="23"/>
        <v>0.15442783472637009</v>
      </c>
      <c r="V42" s="105">
        <f t="shared" si="24"/>
        <v>-1.9485368246758228</v>
      </c>
    </row>
    <row r="43" spans="1:22" ht="20.100000000000001" customHeight="1" x14ac:dyDescent="0.25">
      <c r="A43" s="24"/>
      <c r="B43" t="s">
        <v>6</v>
      </c>
      <c r="C43" s="10">
        <v>226269998</v>
      </c>
      <c r="D43" s="36">
        <v>240023993</v>
      </c>
      <c r="E43" s="36">
        <v>256594413</v>
      </c>
      <c r="F43" s="36">
        <v>271544791</v>
      </c>
      <c r="G43" s="36">
        <v>200033107</v>
      </c>
      <c r="H43" s="12">
        <v>211178316</v>
      </c>
      <c r="I43" s="10">
        <v>141190337</v>
      </c>
      <c r="J43" s="163">
        <v>182504275</v>
      </c>
      <c r="L43" s="97">
        <f t="shared" si="25"/>
        <v>0.433466398598083</v>
      </c>
      <c r="M43" s="18">
        <f t="shared" si="26"/>
        <v>0.41547383373244695</v>
      </c>
      <c r="N43" s="18">
        <f t="shared" si="27"/>
        <v>0.41163387721560685</v>
      </c>
      <c r="O43" s="38">
        <f t="shared" si="28"/>
        <v>0.39726462950489433</v>
      </c>
      <c r="P43" s="38">
        <f t="shared" si="29"/>
        <v>0.37163790477716485</v>
      </c>
      <c r="Q43" s="19">
        <f t="shared" si="30"/>
        <v>0.36531301557703627</v>
      </c>
      <c r="R43" s="38">
        <f t="shared" si="31"/>
        <v>0.35914910197981725</v>
      </c>
      <c r="S43" s="19">
        <f t="shared" si="32"/>
        <v>0.34722843598585429</v>
      </c>
      <c r="U43" s="104">
        <f t="shared" si="23"/>
        <v>0.29261165372811598</v>
      </c>
      <c r="V43" s="105">
        <f t="shared" si="24"/>
        <v>-1.1920665993962964</v>
      </c>
    </row>
    <row r="44" spans="1:22" ht="20.100000000000001" customHeight="1" thickBot="1" x14ac:dyDescent="0.3">
      <c r="A44" s="24"/>
      <c r="B44" t="s">
        <v>7</v>
      </c>
      <c r="C44" s="33">
        <v>3893747</v>
      </c>
      <c r="D44" s="45">
        <v>5074930</v>
      </c>
      <c r="E44" s="45">
        <v>7528183</v>
      </c>
      <c r="F44" s="36">
        <v>6090350</v>
      </c>
      <c r="G44" s="36">
        <v>2930139</v>
      </c>
      <c r="H44" s="12">
        <v>2831700</v>
      </c>
      <c r="I44" s="10">
        <v>1910605</v>
      </c>
      <c r="J44" s="163">
        <v>3555606</v>
      </c>
      <c r="L44" s="97">
        <f t="shared" si="25"/>
        <v>7.4592677069899921E-3</v>
      </c>
      <c r="M44" s="18">
        <f t="shared" si="26"/>
        <v>8.7845410647085058E-3</v>
      </c>
      <c r="N44" s="18">
        <f t="shared" si="27"/>
        <v>1.2076861379981093E-2</v>
      </c>
      <c r="O44" s="38">
        <f t="shared" si="28"/>
        <v>8.9100609420459595E-3</v>
      </c>
      <c r="P44" s="38">
        <f t="shared" si="29"/>
        <v>5.4438524452147669E-3</v>
      </c>
      <c r="Q44" s="19">
        <f t="shared" si="30"/>
        <v>4.8984994567789503E-3</v>
      </c>
      <c r="R44" s="38">
        <f t="shared" si="31"/>
        <v>4.8600498062990579E-3</v>
      </c>
      <c r="S44" s="19">
        <f t="shared" si="32"/>
        <v>6.7648141960615412E-3</v>
      </c>
      <c r="U44" s="106">
        <f t="shared" si="23"/>
        <v>0.86098434788980449</v>
      </c>
      <c r="V44" s="107">
        <f t="shared" si="24"/>
        <v>0.19047643897624833</v>
      </c>
    </row>
    <row r="45" spans="1:22" ht="20.100000000000001" customHeight="1" thickBot="1" x14ac:dyDescent="0.3">
      <c r="A45" s="5" t="s">
        <v>48</v>
      </c>
      <c r="B45" s="6"/>
      <c r="C45" s="13">
        <f t="shared" ref="C45:H45" si="33">C46+C47</f>
        <v>325024547</v>
      </c>
      <c r="D45" s="37">
        <f t="shared" si="33"/>
        <v>351799728</v>
      </c>
      <c r="E45" s="37">
        <f t="shared" si="33"/>
        <v>352436393</v>
      </c>
      <c r="F45" s="37">
        <f t="shared" si="33"/>
        <v>368451115</v>
      </c>
      <c r="G45" s="37">
        <f t="shared" si="33"/>
        <v>277708114</v>
      </c>
      <c r="H45" s="15">
        <f t="shared" si="33"/>
        <v>265861762</v>
      </c>
      <c r="I45" s="13">
        <f>SUM(I46:I47)</f>
        <v>184511644</v>
      </c>
      <c r="J45" s="162">
        <f>SUM(J46:J47)</f>
        <v>291638027</v>
      </c>
      <c r="L45" s="20">
        <f t="shared" ref="L45:Q45" si="34">C45/C48</f>
        <v>0.38372450001486852</v>
      </c>
      <c r="M45" s="21">
        <f t="shared" si="34"/>
        <v>0.37847820922881786</v>
      </c>
      <c r="N45" s="21">
        <f t="shared" si="34"/>
        <v>0.36117971968850626</v>
      </c>
      <c r="O45" s="21">
        <f t="shared" si="34"/>
        <v>0.35024289573124689</v>
      </c>
      <c r="P45" s="21">
        <f t="shared" si="34"/>
        <v>0.34034715837103635</v>
      </c>
      <c r="Q45" s="21">
        <f t="shared" si="34"/>
        <v>0.31502569706210459</v>
      </c>
      <c r="R45" s="28">
        <f t="shared" ref="R45" si="35">I45/I48</f>
        <v>0.31942533880181778</v>
      </c>
      <c r="S45" s="22">
        <f>J45/J48</f>
        <v>0.35685685239655024</v>
      </c>
      <c r="U45" s="103">
        <f t="shared" si="23"/>
        <v>0.58059416022546528</v>
      </c>
      <c r="V45" s="102">
        <f t="shared" si="24"/>
        <v>3.743151359473246</v>
      </c>
    </row>
    <row r="46" spans="1:22" ht="20.100000000000001" customHeight="1" x14ac:dyDescent="0.25">
      <c r="A46" s="24"/>
      <c r="B46" t="s">
        <v>4</v>
      </c>
      <c r="C46" s="10">
        <v>4542070</v>
      </c>
      <c r="D46" s="36">
        <v>4503829</v>
      </c>
      <c r="E46" s="36">
        <v>5520666</v>
      </c>
      <c r="F46" s="36">
        <v>9493645</v>
      </c>
      <c r="G46" s="36">
        <v>9258657</v>
      </c>
      <c r="H46" s="12">
        <v>10894335</v>
      </c>
      <c r="I46" s="10">
        <v>7768693</v>
      </c>
      <c r="J46" s="163">
        <v>9498388</v>
      </c>
      <c r="L46" s="97">
        <f t="shared" ref="L46:S46" si="36">C46/C45</f>
        <v>1.3974544513402552E-2</v>
      </c>
      <c r="M46" s="38">
        <f t="shared" si="36"/>
        <v>1.2802252649837182E-2</v>
      </c>
      <c r="N46" s="38">
        <f t="shared" si="36"/>
        <v>1.5664290378774818E-2</v>
      </c>
      <c r="O46" s="38">
        <f t="shared" si="36"/>
        <v>2.5766362520032001E-2</v>
      </c>
      <c r="P46" s="38">
        <f t="shared" si="36"/>
        <v>3.3339526406491675E-2</v>
      </c>
      <c r="Q46" s="19">
        <f t="shared" si="36"/>
        <v>4.0977442254369771E-2</v>
      </c>
      <c r="R46" s="38">
        <f t="shared" si="36"/>
        <v>4.2104079892106974E-2</v>
      </c>
      <c r="S46" s="19">
        <f t="shared" si="36"/>
        <v>3.2569099776552798E-2</v>
      </c>
      <c r="U46" s="104">
        <f t="shared" si="23"/>
        <v>0.22264942120894723</v>
      </c>
      <c r="V46" s="105">
        <f t="shared" si="24"/>
        <v>-0.95349801155541758</v>
      </c>
    </row>
    <row r="47" spans="1:22" ht="20.100000000000001" customHeight="1" thickBot="1" x14ac:dyDescent="0.3">
      <c r="A47" s="24"/>
      <c r="B47" t="s">
        <v>3</v>
      </c>
      <c r="C47" s="33">
        <v>320482477</v>
      </c>
      <c r="D47" s="36">
        <v>347295899</v>
      </c>
      <c r="E47" s="36">
        <v>346915727</v>
      </c>
      <c r="F47" s="36">
        <v>358957470</v>
      </c>
      <c r="G47" s="36">
        <v>268449457</v>
      </c>
      <c r="H47" s="44">
        <v>254967427</v>
      </c>
      <c r="I47" s="10">
        <v>176742951</v>
      </c>
      <c r="J47" s="163">
        <v>282139639</v>
      </c>
      <c r="L47" s="97">
        <f t="shared" ref="L47:S47" si="37">C47/C45</f>
        <v>0.98602545548659748</v>
      </c>
      <c r="M47" s="38">
        <f t="shared" si="37"/>
        <v>0.98719774735016286</v>
      </c>
      <c r="N47" s="38">
        <f t="shared" si="37"/>
        <v>0.98433570962122519</v>
      </c>
      <c r="O47" s="38">
        <f t="shared" si="37"/>
        <v>0.97423363747996805</v>
      </c>
      <c r="P47" s="38">
        <f t="shared" si="37"/>
        <v>0.96666047359350837</v>
      </c>
      <c r="Q47" s="95">
        <f t="shared" si="37"/>
        <v>0.95902255774563028</v>
      </c>
      <c r="R47" s="180">
        <f t="shared" si="37"/>
        <v>0.95789592010789304</v>
      </c>
      <c r="S47" s="95">
        <f t="shared" si="37"/>
        <v>0.96743090022344724</v>
      </c>
      <c r="U47" s="106">
        <f t="shared" si="23"/>
        <v>0.59632753331135679</v>
      </c>
      <c r="V47" s="107">
        <f t="shared" si="24"/>
        <v>0.95349801155542036</v>
      </c>
    </row>
    <row r="48" spans="1:22" ht="20.100000000000001" customHeight="1" thickBot="1" x14ac:dyDescent="0.3">
      <c r="A48" s="75" t="s">
        <v>5</v>
      </c>
      <c r="B48" s="101"/>
      <c r="C48" s="84">
        <f t="shared" ref="C48:J48" si="38">C31+C45</f>
        <v>847025788</v>
      </c>
      <c r="D48" s="85">
        <f t="shared" si="38"/>
        <v>929511183</v>
      </c>
      <c r="E48" s="85">
        <f t="shared" si="38"/>
        <v>975792310</v>
      </c>
      <c r="F48" s="85">
        <f t="shared" si="38"/>
        <v>1051987405</v>
      </c>
      <c r="G48" s="85">
        <f t="shared" si="38"/>
        <v>815955436</v>
      </c>
      <c r="H48" s="169">
        <f t="shared" si="38"/>
        <v>843936747</v>
      </c>
      <c r="I48" s="172">
        <f t="shared" si="38"/>
        <v>577636216</v>
      </c>
      <c r="J48" s="171">
        <f t="shared" si="38"/>
        <v>817240933</v>
      </c>
      <c r="L48" s="90">
        <f>L31+L45</f>
        <v>1</v>
      </c>
      <c r="M48" s="86">
        <f>M31+M45</f>
        <v>1</v>
      </c>
      <c r="N48" s="86">
        <f>N31+N45</f>
        <v>1</v>
      </c>
      <c r="O48" s="86"/>
      <c r="P48" s="86">
        <f>P31+P45</f>
        <v>1</v>
      </c>
      <c r="Q48" s="176">
        <f t="shared" ref="Q48:S48" si="39">Q31+Q45</f>
        <v>1</v>
      </c>
      <c r="R48" s="183">
        <f t="shared" si="39"/>
        <v>1</v>
      </c>
      <c r="S48" s="86">
        <f t="shared" si="39"/>
        <v>1</v>
      </c>
      <c r="U48" s="94">
        <f t="shared" si="23"/>
        <v>0.41480210271303347</v>
      </c>
      <c r="V48" s="157">
        <f t="shared" si="24"/>
        <v>0</v>
      </c>
    </row>
    <row r="49" spans="1:12" ht="15" customHeight="1" x14ac:dyDescent="0.25">
      <c r="J49" s="268"/>
    </row>
    <row r="50" spans="1:12" ht="15" customHeight="1" x14ac:dyDescent="0.25">
      <c r="J50" s="268"/>
    </row>
    <row r="51" spans="1:12" ht="15" customHeight="1" x14ac:dyDescent="0.25">
      <c r="A51" s="1" t="s">
        <v>29</v>
      </c>
      <c r="L51" s="1" t="str">
        <f>U3</f>
        <v>VARIAÇÃO (JAN-SET)</v>
      </c>
    </row>
    <row r="52" spans="1:12" ht="15" customHeight="1" thickBot="1" x14ac:dyDescent="0.3"/>
    <row r="53" spans="1:12" ht="24" customHeight="1" x14ac:dyDescent="0.25">
      <c r="A53" s="417" t="s">
        <v>31</v>
      </c>
      <c r="B53" s="440"/>
      <c r="C53" s="419">
        <v>2016</v>
      </c>
      <c r="D53" s="421">
        <v>2017</v>
      </c>
      <c r="E53" s="421">
        <v>2018</v>
      </c>
      <c r="F53" s="421">
        <v>2019</v>
      </c>
      <c r="G53" s="421">
        <v>2020</v>
      </c>
      <c r="H53" s="437">
        <v>2021</v>
      </c>
      <c r="I53" s="427" t="str">
        <f>I5</f>
        <v>janeiro - setembro</v>
      </c>
      <c r="J53" s="428"/>
      <c r="L53" s="423" t="s">
        <v>87</v>
      </c>
    </row>
    <row r="54" spans="1:12" ht="20.100000000000001" customHeight="1" thickBot="1" x14ac:dyDescent="0.3">
      <c r="A54" s="441"/>
      <c r="B54" s="442"/>
      <c r="C54" s="436">
        <v>2016</v>
      </c>
      <c r="D54" s="435">
        <v>2017</v>
      </c>
      <c r="E54" s="435">
        <v>2018</v>
      </c>
      <c r="F54" s="435"/>
      <c r="G54" s="422"/>
      <c r="H54" s="438"/>
      <c r="I54" s="168">
        <v>2021</v>
      </c>
      <c r="J54" s="170">
        <v>2022</v>
      </c>
      <c r="L54" s="424"/>
    </row>
    <row r="55" spans="1:12" ht="20.100000000000001" customHeight="1" thickBot="1" x14ac:dyDescent="0.3">
      <c r="A55" s="3" t="s">
        <v>2</v>
      </c>
      <c r="B55" s="4"/>
      <c r="C55" s="112">
        <f>C31/C7</f>
        <v>4.7568308475336547</v>
      </c>
      <c r="D55" s="113">
        <f t="shared" ref="D55:H55" si="40">D31/D7</f>
        <v>5.141440611815919</v>
      </c>
      <c r="E55" s="113">
        <f t="shared" si="40"/>
        <v>5.4155944930994329</v>
      </c>
      <c r="F55" s="113">
        <f t="shared" ref="F55" si="41">F31/F7</f>
        <v>5.4857998961083991</v>
      </c>
      <c r="G55" s="113">
        <f t="shared" ref="G55" si="42">G31/G7</f>
        <v>4.8047074816599187</v>
      </c>
      <c r="H55" s="117">
        <f t="shared" si="40"/>
        <v>4.9365991464224255</v>
      </c>
      <c r="I55" s="184">
        <f t="shared" ref="I55:J55" si="43">I31/I7</f>
        <v>4.6982284065363036</v>
      </c>
      <c r="J55" s="185">
        <f t="shared" si="43"/>
        <v>5.8383723747519429</v>
      </c>
      <c r="L55" s="23">
        <f>(J55-I55)/I55</f>
        <v>0.24267529578371286</v>
      </c>
    </row>
    <row r="56" spans="1:12" ht="20.100000000000001" customHeight="1" x14ac:dyDescent="0.25">
      <c r="A56" s="24"/>
      <c r="B56" t="s">
        <v>10</v>
      </c>
      <c r="C56" s="118">
        <f t="shared" ref="C56:H56" si="44">C32/C8</f>
        <v>4.4284265812641523</v>
      </c>
      <c r="D56" s="119">
        <f t="shared" si="44"/>
        <v>4.6757027816022907</v>
      </c>
      <c r="E56" s="119">
        <f t="shared" si="44"/>
        <v>4.7856998097440906</v>
      </c>
      <c r="F56" s="119">
        <f t="shared" ref="F56" si="45">F32/F8</f>
        <v>4.8555469169707486</v>
      </c>
      <c r="G56" s="119">
        <f t="shared" ref="G56" si="46">G32/G8</f>
        <v>4.2096385053430767</v>
      </c>
      <c r="H56" s="120">
        <f t="shared" si="44"/>
        <v>4.2610917736570588</v>
      </c>
      <c r="I56" s="118">
        <f t="shared" ref="I56:J56" si="47">I32/I8</f>
        <v>4.1163000994882299</v>
      </c>
      <c r="J56" s="186">
        <f t="shared" si="47"/>
        <v>5.0500371521898861</v>
      </c>
      <c r="L56" s="43">
        <f t="shared" ref="L56:L72" si="48">(J56-I56)/I56</f>
        <v>0.22683891604932924</v>
      </c>
    </row>
    <row r="57" spans="1:12" ht="20.100000000000001" customHeight="1" x14ac:dyDescent="0.25">
      <c r="A57" s="24"/>
      <c r="B57" t="s">
        <v>18</v>
      </c>
      <c r="C57" s="118">
        <f t="shared" ref="C57:H57" si="49">C33/C9</f>
        <v>4.5605208350719852</v>
      </c>
      <c r="D57" s="119">
        <f t="shared" si="49"/>
        <v>5.2979740105632986</v>
      </c>
      <c r="E57" s="119">
        <f t="shared" si="49"/>
        <v>5.4536789402752657</v>
      </c>
      <c r="F57" s="119">
        <f t="shared" ref="F57" si="50">F33/F9</f>
        <v>6.4971067216215594</v>
      </c>
      <c r="G57" s="119">
        <f t="shared" ref="G57" si="51">G33/G9</f>
        <v>6.3082842651431239</v>
      </c>
      <c r="H57" s="120">
        <f t="shared" si="49"/>
        <v>6.2165922707445818</v>
      </c>
      <c r="I57" s="118">
        <f t="shared" ref="I57:J57" si="52">I33/I9</f>
        <v>6.1388297459010026</v>
      </c>
      <c r="J57" s="186">
        <f t="shared" si="52"/>
        <v>6.3792389316540827</v>
      </c>
      <c r="L57" s="96">
        <f t="shared" si="48"/>
        <v>3.9162054610425594E-2</v>
      </c>
    </row>
    <row r="58" spans="1:12" ht="20.100000000000001" customHeight="1" x14ac:dyDescent="0.25">
      <c r="A58" s="24"/>
      <c r="B58" t="s">
        <v>15</v>
      </c>
      <c r="C58" s="118">
        <f t="shared" ref="C58:H58" si="53">C34/C10</f>
        <v>7.1257603596772681</v>
      </c>
      <c r="D58" s="119">
        <f t="shared" si="53"/>
        <v>7.7304464647275752</v>
      </c>
      <c r="E58" s="119">
        <f t="shared" si="53"/>
        <v>8.490370157118889</v>
      </c>
      <c r="F58" s="119">
        <f t="shared" ref="F58" si="54">F34/F10</f>
        <v>9.6136950596966457</v>
      </c>
      <c r="G58" s="119">
        <f t="shared" ref="G58" si="55">G34/G10</f>
        <v>8.2568996585562786</v>
      </c>
      <c r="H58" s="120">
        <f t="shared" si="53"/>
        <v>8.2669182514504023</v>
      </c>
      <c r="I58" s="118">
        <f t="shared" ref="I58:J58" si="56">I34/I10</f>
        <v>7.9011477864648993</v>
      </c>
      <c r="J58" s="186">
        <f t="shared" si="56"/>
        <v>9.7921340490567381</v>
      </c>
      <c r="L58" s="96">
        <f t="shared" si="48"/>
        <v>0.23933057749295644</v>
      </c>
    </row>
    <row r="59" spans="1:12" ht="20.100000000000001" customHeight="1" x14ac:dyDescent="0.25">
      <c r="A59" s="24"/>
      <c r="B59" t="s">
        <v>8</v>
      </c>
      <c r="C59" s="118">
        <f t="shared" ref="C59:H59" si="57">C35/C11</f>
        <v>3.5011749527715064</v>
      </c>
      <c r="D59" s="119">
        <f t="shared" si="57"/>
        <v>2.6659959758551306</v>
      </c>
      <c r="E59" s="119">
        <f t="shared" si="57"/>
        <v>2.6054427545742298</v>
      </c>
      <c r="F59" s="119">
        <f t="shared" ref="F59" si="58">F35/F11</f>
        <v>2.2210337066591532</v>
      </c>
      <c r="G59" s="119">
        <f t="shared" ref="G59" si="59">G35/G11</f>
        <v>2.3451729345858459</v>
      </c>
      <c r="H59" s="120">
        <f t="shared" si="57"/>
        <v>2.0500402532005242</v>
      </c>
      <c r="I59" s="118">
        <f t="shared" ref="I59:J59" si="60">I35/I11</f>
        <v>2.0044130261784434</v>
      </c>
      <c r="J59" s="186">
        <f t="shared" si="60"/>
        <v>2.677460898446105</v>
      </c>
      <c r="L59" s="96">
        <f t="shared" si="48"/>
        <v>0.33578302649074049</v>
      </c>
    </row>
    <row r="60" spans="1:12" ht="20.100000000000001" customHeight="1" x14ac:dyDescent="0.25">
      <c r="A60" s="24"/>
      <c r="B60" t="s">
        <v>16</v>
      </c>
      <c r="C60" s="118">
        <f t="shared" ref="C60:H60" si="61">C36/C12</f>
        <v>10.028136994390316</v>
      </c>
      <c r="D60" s="119">
        <f t="shared" si="61"/>
        <v>6.7565890903751562</v>
      </c>
      <c r="E60" s="119">
        <f t="shared" si="61"/>
        <v>7.4121746431570106</v>
      </c>
      <c r="F60" s="119">
        <f t="shared" ref="F60" si="62">F36/F12</f>
        <v>8.079265819361817</v>
      </c>
      <c r="G60" s="119">
        <f t="shared" ref="G60" si="63">G36/G12</f>
        <v>8.3095723762794709</v>
      </c>
      <c r="H60" s="120">
        <f t="shared" si="61"/>
        <v>6.9987496187862153</v>
      </c>
      <c r="I60" s="118">
        <f t="shared" ref="I60:J60" si="64">I36/I12</f>
        <v>6.9710674791243514</v>
      </c>
      <c r="J60" s="186">
        <f t="shared" si="64"/>
        <v>8.0861136322381562</v>
      </c>
      <c r="L60" s="96">
        <f t="shared" si="48"/>
        <v>0.15995342986607666</v>
      </c>
    </row>
    <row r="61" spans="1:12" ht="20.100000000000001" customHeight="1" x14ac:dyDescent="0.25">
      <c r="A61" s="24"/>
      <c r="B61" t="s">
        <v>13</v>
      </c>
      <c r="C61" s="118">
        <f t="shared" ref="C61:H61" si="65">C37/C13</f>
        <v>2.5565231547833585</v>
      </c>
      <c r="D61" s="119">
        <f t="shared" si="65"/>
        <v>3.3287498623254157</v>
      </c>
      <c r="E61" s="119">
        <f t="shared" si="65"/>
        <v>3.2278217788349703</v>
      </c>
      <c r="F61" s="119">
        <f t="shared" ref="F61" si="66">F37/F13</f>
        <v>3.3963630686523398</v>
      </c>
      <c r="G61" s="119">
        <f t="shared" ref="G61" si="67">G37/G13</f>
        <v>3.9098788122451325</v>
      </c>
      <c r="H61" s="120">
        <f t="shared" si="65"/>
        <v>5.4615036017094285</v>
      </c>
      <c r="I61" s="118">
        <f t="shared" ref="I61:J61" si="68">I37/I13</f>
        <v>5.1842476066548935</v>
      </c>
      <c r="J61" s="186">
        <f t="shared" si="68"/>
        <v>7.2840938478493529</v>
      </c>
      <c r="L61" s="96">
        <f t="shared" si="48"/>
        <v>0.40504358597744011</v>
      </c>
    </row>
    <row r="62" spans="1:12" ht="20.100000000000001" customHeight="1" x14ac:dyDescent="0.25">
      <c r="A62" s="24"/>
      <c r="B62" t="s">
        <v>17</v>
      </c>
      <c r="C62" s="118">
        <f t="shared" ref="C62:H62" si="69">C38/C14</f>
        <v>5.3955760221934037</v>
      </c>
      <c r="D62" s="119">
        <f t="shared" si="69"/>
        <v>5.1799325929553977</v>
      </c>
      <c r="E62" s="119">
        <f t="shared" si="69"/>
        <v>4.7635860641355796</v>
      </c>
      <c r="F62" s="119">
        <f t="shared" ref="F62" si="70">F38/F14</f>
        <v>4.9454734137691387</v>
      </c>
      <c r="G62" s="119">
        <f t="shared" ref="G62" si="71">G38/G14</f>
        <v>4.4667948936963802</v>
      </c>
      <c r="H62" s="120">
        <f t="shared" si="69"/>
        <v>4.4917989431727223</v>
      </c>
      <c r="I62" s="118">
        <f t="shared" ref="I62:J62" si="72">I38/I14</f>
        <v>4.2527419068464267</v>
      </c>
      <c r="J62" s="186">
        <f t="shared" si="72"/>
        <v>5.6522134835590636</v>
      </c>
      <c r="L62" s="96">
        <f t="shared" si="48"/>
        <v>0.32907512549953905</v>
      </c>
    </row>
    <row r="63" spans="1:12" ht="20.100000000000001" customHeight="1" x14ac:dyDescent="0.25">
      <c r="A63" s="24"/>
      <c r="B63" t="s">
        <v>14</v>
      </c>
      <c r="C63" s="118">
        <f t="shared" ref="C63:H63" si="73">C39/C15</f>
        <v>5.2504744138606689</v>
      </c>
      <c r="D63" s="119">
        <f t="shared" si="73"/>
        <v>5.4676832997077218</v>
      </c>
      <c r="E63" s="119">
        <f t="shared" si="73"/>
        <v>4.886341132332082</v>
      </c>
      <c r="F63" s="119">
        <f t="shared" ref="F63" si="74">F39/F15</f>
        <v>6.1665436493752672</v>
      </c>
      <c r="G63" s="119">
        <f t="shared" ref="G63" si="75">G39/G15</f>
        <v>6.0749069674512794</v>
      </c>
      <c r="H63" s="120">
        <f t="shared" si="73"/>
        <v>5.1597660767364895</v>
      </c>
      <c r="I63" s="118">
        <f t="shared" ref="I63:J63" si="76">I39/I15</f>
        <v>5.2260476954704433</v>
      </c>
      <c r="J63" s="186">
        <f t="shared" si="76"/>
        <v>5.2372404705102067</v>
      </c>
      <c r="L63" s="96">
        <f t="shared" si="48"/>
        <v>2.1417284517828697E-3</v>
      </c>
    </row>
    <row r="64" spans="1:12" ht="20.100000000000001" customHeight="1" x14ac:dyDescent="0.25">
      <c r="A64" s="24"/>
      <c r="B64" t="s">
        <v>9</v>
      </c>
      <c r="C64" s="118">
        <f t="shared" ref="C64:H64" si="77">C40/C16</f>
        <v>4.2926865832174128</v>
      </c>
      <c r="D64" s="119">
        <f t="shared" si="77"/>
        <v>4.3303679938888893</v>
      </c>
      <c r="E64" s="119">
        <f t="shared" si="77"/>
        <v>4.5876927752226218</v>
      </c>
      <c r="F64" s="119">
        <f t="shared" ref="F64" si="78">F40/F16</f>
        <v>4.4357436801881249</v>
      </c>
      <c r="G64" s="119">
        <f t="shared" ref="G64" si="79">G40/G16</f>
        <v>3.9422888233019799</v>
      </c>
      <c r="H64" s="120">
        <f t="shared" si="77"/>
        <v>4.5365871677111933</v>
      </c>
      <c r="I64" s="118">
        <f t="shared" ref="I64:J64" si="80">I40/I16</f>
        <v>4.2922098536367015</v>
      </c>
      <c r="J64" s="186">
        <f t="shared" si="80"/>
        <v>5.6418013612747888</v>
      </c>
      <c r="L64" s="96">
        <f t="shared" si="48"/>
        <v>0.31442812762162736</v>
      </c>
    </row>
    <row r="65" spans="1:38" ht="20.100000000000001" customHeight="1" x14ac:dyDescent="0.25">
      <c r="A65" s="24"/>
      <c r="B65" t="s">
        <v>12</v>
      </c>
      <c r="C65" s="118">
        <f t="shared" ref="C65:H65" si="81">C41/C17</f>
        <v>3.7556244912717505</v>
      </c>
      <c r="D65" s="119">
        <f t="shared" si="81"/>
        <v>3.7671936249771703</v>
      </c>
      <c r="E65" s="119">
        <f t="shared" si="81"/>
        <v>3.7531063004621421</v>
      </c>
      <c r="F65" s="119">
        <f t="shared" ref="F65" si="82">F41/F17</f>
        <v>3.227103290015922</v>
      </c>
      <c r="G65" s="119">
        <f t="shared" ref="G65" si="83">G41/G17</f>
        <v>3.0751167331293332</v>
      </c>
      <c r="H65" s="120">
        <f t="shared" si="81"/>
        <v>3.142400815263132</v>
      </c>
      <c r="I65" s="118">
        <f t="shared" ref="I65:J65" si="84">I41/I17</f>
        <v>3.0043364969626487</v>
      </c>
      <c r="J65" s="186">
        <f t="shared" si="84"/>
        <v>3.7456573891729343</v>
      </c>
      <c r="L65" s="96">
        <f t="shared" si="48"/>
        <v>0.24675028678037661</v>
      </c>
    </row>
    <row r="66" spans="1:38" ht="20.100000000000001" customHeight="1" x14ac:dyDescent="0.25">
      <c r="A66" s="24"/>
      <c r="B66" t="s">
        <v>11</v>
      </c>
      <c r="C66" s="118">
        <f t="shared" ref="C66:H66" si="85">C42/C18</f>
        <v>3.4995901302247181</v>
      </c>
      <c r="D66" s="119">
        <f t="shared" si="85"/>
        <v>3.6172306493557351</v>
      </c>
      <c r="E66" s="119">
        <f t="shared" si="85"/>
        <v>3.6593951137034177</v>
      </c>
      <c r="F66" s="119">
        <f t="shared" ref="F66" si="86">F42/F18</f>
        <v>3.8105394511720654</v>
      </c>
      <c r="G66" s="119">
        <f t="shared" ref="G66" si="87">G42/G18</f>
        <v>3.4351980065023122</v>
      </c>
      <c r="H66" s="120">
        <f t="shared" si="85"/>
        <v>3.5754796396199029</v>
      </c>
      <c r="I66" s="118">
        <f t="shared" ref="I66:J66" si="88">I42/I18</f>
        <v>3.4454752619960773</v>
      </c>
      <c r="J66" s="186">
        <f t="shared" si="88"/>
        <v>4.1861727398513553</v>
      </c>
      <c r="L66" s="96">
        <f t="shared" si="48"/>
        <v>0.21497686720471981</v>
      </c>
    </row>
    <row r="67" spans="1:38" s="1" customFormat="1" ht="20.100000000000001" customHeight="1" x14ac:dyDescent="0.25">
      <c r="A67" s="24"/>
      <c r="B67" t="s">
        <v>6</v>
      </c>
      <c r="C67" s="118">
        <f t="shared" ref="C67:H67" si="89">C43/C19</f>
        <v>4.7210329562613307</v>
      </c>
      <c r="D67" s="119">
        <f t="shared" si="89"/>
        <v>5.2663768386484637</v>
      </c>
      <c r="E67" s="119">
        <f t="shared" si="89"/>
        <v>5.8535288582290521</v>
      </c>
      <c r="F67" s="119">
        <f t="shared" ref="F67" si="90">F43/F19</f>
        <v>6.0191776162717172</v>
      </c>
      <c r="G67" s="119">
        <f t="shared" ref="G67" si="91">G43/G19</f>
        <v>5.2187933177837289</v>
      </c>
      <c r="H67" s="120">
        <f t="shared" si="89"/>
        <v>5.3115309154918329</v>
      </c>
      <c r="I67" s="118">
        <f t="shared" ref="I67:J67" si="92">I43/I19</f>
        <v>5.0978959413566081</v>
      </c>
      <c r="J67" s="186">
        <f t="shared" si="92"/>
        <v>6.1331484067176198</v>
      </c>
      <c r="K67"/>
      <c r="L67" s="96">
        <f t="shared" si="48"/>
        <v>0.20307445998701953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I67"/>
      <c r="AJ67"/>
      <c r="AK67"/>
      <c r="AL67"/>
    </row>
    <row r="68" spans="1:38" ht="20.100000000000001" customHeight="1" thickBot="1" x14ac:dyDescent="0.3">
      <c r="A68" s="24"/>
      <c r="B68" t="s">
        <v>7</v>
      </c>
      <c r="C68" s="122">
        <f t="shared" ref="C68:H68" si="93">C44/C20</f>
        <v>13.606317179877836</v>
      </c>
      <c r="D68" s="123">
        <f t="shared" si="93"/>
        <v>12.864860068951531</v>
      </c>
      <c r="E68" s="123">
        <f t="shared" si="93"/>
        <v>15.569859982213398</v>
      </c>
      <c r="F68" s="123">
        <f t="shared" ref="F68" si="94">F44/F20</f>
        <v>14.675860440346899</v>
      </c>
      <c r="G68" s="123">
        <f t="shared" ref="G68" si="95">G44/G20</f>
        <v>13.006134342999436</v>
      </c>
      <c r="H68" s="120">
        <f t="shared" si="93"/>
        <v>12.479012149816894</v>
      </c>
      <c r="I68" s="118">
        <f t="shared" ref="I68:J68" si="96">I44/I20</f>
        <v>11.964087792354174</v>
      </c>
      <c r="J68" s="186">
        <f t="shared" si="96"/>
        <v>13.491508059375285</v>
      </c>
      <c r="L68" s="161">
        <f t="shared" si="48"/>
        <v>0.12766708950407657</v>
      </c>
    </row>
    <row r="69" spans="1:38" ht="20.100000000000001" customHeight="1" thickBot="1" x14ac:dyDescent="0.3">
      <c r="A69" s="5" t="s">
        <v>48</v>
      </c>
      <c r="B69" s="6"/>
      <c r="C69" s="125">
        <f t="shared" ref="C69:H69" si="97">C45/C21</f>
        <v>2.2085980084340191</v>
      </c>
      <c r="D69" s="126">
        <f t="shared" si="97"/>
        <v>2.2692122767291418</v>
      </c>
      <c r="E69" s="126">
        <f t="shared" si="97"/>
        <v>2.3654983434630283</v>
      </c>
      <c r="F69" s="126">
        <f t="shared" ref="F69" si="98">F45/F21</f>
        <v>2.3973610187428105</v>
      </c>
      <c r="G69" s="126">
        <f t="shared" ref="G69" si="99">G45/G21</f>
        <v>2.0018455799380481</v>
      </c>
      <c r="H69" s="127">
        <f t="shared" si="97"/>
        <v>1.960046631785106</v>
      </c>
      <c r="I69" s="125">
        <f t="shared" ref="I69:J69" si="100">I45/I21</f>
        <v>1.8648094808005724</v>
      </c>
      <c r="J69" s="187">
        <f t="shared" si="100"/>
        <v>2.5482073697724328</v>
      </c>
      <c r="L69" s="23">
        <f t="shared" si="48"/>
        <v>0.36647062126607921</v>
      </c>
    </row>
    <row r="70" spans="1:38" ht="20.100000000000001" customHeight="1" x14ac:dyDescent="0.25">
      <c r="A70" s="24"/>
      <c r="B70" t="s">
        <v>4</v>
      </c>
      <c r="C70" s="118">
        <f t="shared" ref="C70:H70" si="101">C46/C22</f>
        <v>1.4910810630699185</v>
      </c>
      <c r="D70" s="119">
        <f t="shared" si="101"/>
        <v>1.4135917107149236</v>
      </c>
      <c r="E70" s="119">
        <f t="shared" si="101"/>
        <v>1.2007240014259053</v>
      </c>
      <c r="F70" s="119">
        <f t="shared" ref="F70" si="102">F46/F22</f>
        <v>1.162595999805043</v>
      </c>
      <c r="G70" s="119">
        <f t="shared" ref="G70" si="103">G46/G22</f>
        <v>1.1047521374864198</v>
      </c>
      <c r="H70" s="120">
        <f t="shared" si="101"/>
        <v>1.1662010141590475</v>
      </c>
      <c r="I70" s="118">
        <f t="shared" ref="I70:J70" si="104">I46/I22</f>
        <v>1.1250651510730105</v>
      </c>
      <c r="J70" s="186">
        <f t="shared" si="104"/>
        <v>1.4303857667220143</v>
      </c>
      <c r="L70" s="43">
        <f t="shared" si="48"/>
        <v>0.27138038660055358</v>
      </c>
    </row>
    <row r="71" spans="1:38" ht="20.100000000000001" customHeight="1" thickBot="1" x14ac:dyDescent="0.3">
      <c r="A71" s="24"/>
      <c r="B71" t="s">
        <v>3</v>
      </c>
      <c r="C71" s="122">
        <f t="shared" ref="C71:H71" si="105">C47/C23</f>
        <v>2.2237639411775687</v>
      </c>
      <c r="D71" s="119">
        <f t="shared" si="105"/>
        <v>2.2871652759455343</v>
      </c>
      <c r="E71" s="119">
        <f t="shared" si="105"/>
        <v>2.4025873563910549</v>
      </c>
      <c r="F71" s="119">
        <f t="shared" ref="F71" si="106">F47/F23</f>
        <v>2.4666481680493559</v>
      </c>
      <c r="G71" s="119">
        <f t="shared" ref="G71" si="107">G47/G23</f>
        <v>2.0595256121535104</v>
      </c>
      <c r="H71" s="124">
        <f t="shared" si="105"/>
        <v>2.0187636701121758</v>
      </c>
      <c r="I71" s="118">
        <f t="shared" ref="I71:J71" si="108">I47/I23</f>
        <v>1.9203079112453152</v>
      </c>
      <c r="J71" s="186">
        <f t="shared" si="108"/>
        <v>2.6170597171234395</v>
      </c>
      <c r="L71" s="161">
        <f t="shared" si="48"/>
        <v>0.3628333778129792</v>
      </c>
    </row>
    <row r="72" spans="1:38" ht="20.100000000000001" customHeight="1" thickBot="1" x14ac:dyDescent="0.3">
      <c r="A72" s="75" t="s">
        <v>5</v>
      </c>
      <c r="B72" s="101"/>
      <c r="C72" s="128">
        <f t="shared" ref="C72:H72" si="109">C48/C24</f>
        <v>3.2970969843703326</v>
      </c>
      <c r="D72" s="129">
        <f t="shared" si="109"/>
        <v>3.476167647680859</v>
      </c>
      <c r="E72" s="129">
        <f t="shared" si="109"/>
        <v>3.6948644296680007</v>
      </c>
      <c r="F72" s="129">
        <f t="shared" ref="F72" si="110">F48/F24</f>
        <v>3.7801661091711316</v>
      </c>
      <c r="G72" s="129">
        <f t="shared" ref="G72" si="111">G48/G24</f>
        <v>3.2540461338474636</v>
      </c>
      <c r="H72" s="177">
        <f t="shared" si="109"/>
        <v>3.3391449902590158</v>
      </c>
      <c r="I72" s="188">
        <f t="shared" ref="I72:J72" si="112">I48/I24</f>
        <v>3.1630669204459858</v>
      </c>
      <c r="J72" s="189">
        <f t="shared" si="112"/>
        <v>3.9967983248404644</v>
      </c>
      <c r="L72" s="130">
        <f t="shared" si="48"/>
        <v>0.26358323278121609</v>
      </c>
    </row>
    <row r="74" spans="1:38" ht="15.75" x14ac:dyDescent="0.25">
      <c r="A74" s="100" t="s">
        <v>41</v>
      </c>
    </row>
  </sheetData>
  <mergeCells count="41">
    <mergeCell ref="U29:V29"/>
    <mergeCell ref="E29:E30"/>
    <mergeCell ref="L29:L30"/>
    <mergeCell ref="M29:M30"/>
    <mergeCell ref="N29:N30"/>
    <mergeCell ref="H29:H30"/>
    <mergeCell ref="Q29:Q30"/>
    <mergeCell ref="R29:S29"/>
    <mergeCell ref="G29:G30"/>
    <mergeCell ref="P29:P30"/>
    <mergeCell ref="O29:O30"/>
    <mergeCell ref="D5:D6"/>
    <mergeCell ref="E5:E6"/>
    <mergeCell ref="U5:V5"/>
    <mergeCell ref="L5:L6"/>
    <mergeCell ref="M5:M6"/>
    <mergeCell ref="N5:N6"/>
    <mergeCell ref="H5:H6"/>
    <mergeCell ref="I5:J5"/>
    <mergeCell ref="Q5:Q6"/>
    <mergeCell ref="R5:S5"/>
    <mergeCell ref="G5:G6"/>
    <mergeCell ref="P5:P6"/>
    <mergeCell ref="F5:F6"/>
    <mergeCell ref="O5:O6"/>
    <mergeCell ref="A53:B54"/>
    <mergeCell ref="A29:B30"/>
    <mergeCell ref="C29:C30"/>
    <mergeCell ref="A5:B6"/>
    <mergeCell ref="C5:C6"/>
    <mergeCell ref="L53:L54"/>
    <mergeCell ref="C53:C54"/>
    <mergeCell ref="D53:D54"/>
    <mergeCell ref="E53:E54"/>
    <mergeCell ref="D29:D30"/>
    <mergeCell ref="H53:H54"/>
    <mergeCell ref="I29:J29"/>
    <mergeCell ref="I53:J53"/>
    <mergeCell ref="G53:G54"/>
    <mergeCell ref="F29:F30"/>
    <mergeCell ref="F53:F54"/>
  </mergeCells>
  <pageMargins left="0.31496062992125984" right="0.31496062992125984" top="0.35433070866141736" bottom="0.35433070866141736" header="0.31496062992125984" footer="0.31496062992125984"/>
  <pageSetup paperSize="9" scale="61" fitToHeight="3" orientation="landscape" r:id="rId1"/>
  <ignoredErrors>
    <ignoredError sqref="R8:R24 S7:S24 U7:V24 I55:L71" evalError="1"/>
    <ignoredError sqref="I7:J7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65A44A2A-7C64-461D-ADBA-651119CD90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L55:L72</xm:sqref>
        </x14:conditionalFormatting>
        <x14:conditionalFormatting xmlns:xm="http://schemas.microsoft.com/office/excel/2006/main">
          <x14:cfRule type="iconSet" priority="2" id="{A8546C0F-1DCA-4317-B9D3-03C14802AE0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U7:V24</xm:sqref>
        </x14:conditionalFormatting>
        <x14:conditionalFormatting xmlns:xm="http://schemas.microsoft.com/office/excel/2006/main">
          <x14:cfRule type="iconSet" priority="1" id="{945DB4B1-A21C-465E-BFD8-8838D0A5D0F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U31:V48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lha8">
    <pageSetUpPr fitToPage="1"/>
  </sheetPr>
  <dimension ref="A1:AL74"/>
  <sheetViews>
    <sheetView showGridLines="0" topLeftCell="A29" workbookViewId="0">
      <selection activeCell="I32" sqref="I32:J44"/>
    </sheetView>
  </sheetViews>
  <sheetFormatPr defaultRowHeight="15" x14ac:dyDescent="0.25"/>
  <cols>
    <col min="1" max="1" width="2.7109375" customWidth="1"/>
    <col min="2" max="2" width="22.140625" bestFit="1" customWidth="1"/>
    <col min="3" max="4" width="11.140625" customWidth="1"/>
    <col min="5" max="5" width="11.140625" bestFit="1" customWidth="1"/>
    <col min="6" max="10" width="11.140625" customWidth="1"/>
    <col min="11" max="11" width="2.5703125" customWidth="1"/>
    <col min="12" max="19" width="10.140625" customWidth="1"/>
    <col min="20" max="20" width="2.5703125" customWidth="1"/>
    <col min="21" max="21" width="11.140625" customWidth="1"/>
    <col min="25" max="26" width="9.28515625" customWidth="1"/>
    <col min="27" max="27" width="1.85546875" customWidth="1"/>
    <col min="31" max="31" width="11.5703125" customWidth="1"/>
  </cols>
  <sheetData>
    <row r="1" spans="1:22" x14ac:dyDescent="0.25">
      <c r="A1" s="1" t="s">
        <v>60</v>
      </c>
    </row>
    <row r="2" spans="1:22" x14ac:dyDescent="0.25">
      <c r="A2" s="1"/>
    </row>
    <row r="3" spans="1:22" x14ac:dyDescent="0.25">
      <c r="A3" s="1" t="s">
        <v>24</v>
      </c>
      <c r="L3" s="1" t="s">
        <v>26</v>
      </c>
      <c r="U3" s="1" t="str">
        <f>'2'!T3</f>
        <v>VARIAÇÃO (JAN-SET)</v>
      </c>
    </row>
    <row r="4" spans="1:22" ht="15.75" thickBot="1" x14ac:dyDescent="0.3"/>
    <row r="5" spans="1:22" ht="24" customHeight="1" x14ac:dyDescent="0.25">
      <c r="A5" s="417" t="s">
        <v>38</v>
      </c>
      <c r="B5" s="440"/>
      <c r="C5" s="419">
        <v>2016</v>
      </c>
      <c r="D5" s="421">
        <v>2017</v>
      </c>
      <c r="E5" s="421">
        <v>2018</v>
      </c>
      <c r="F5" s="421">
        <v>2019</v>
      </c>
      <c r="G5" s="421">
        <v>2020</v>
      </c>
      <c r="H5" s="437">
        <v>2021</v>
      </c>
      <c r="I5" s="427" t="s">
        <v>93</v>
      </c>
      <c r="J5" s="428"/>
      <c r="L5" s="429">
        <v>2016</v>
      </c>
      <c r="M5" s="421">
        <v>2017</v>
      </c>
      <c r="N5" s="421">
        <v>2018</v>
      </c>
      <c r="O5" s="431">
        <v>2019</v>
      </c>
      <c r="P5" s="421">
        <v>2020</v>
      </c>
      <c r="Q5" s="437">
        <v>2021</v>
      </c>
      <c r="R5" s="427" t="str">
        <f>I5</f>
        <v>janeiro - setembro</v>
      </c>
      <c r="S5" s="428"/>
      <c r="U5" s="433" t="s">
        <v>85</v>
      </c>
      <c r="V5" s="434"/>
    </row>
    <row r="6" spans="1:22" ht="20.25" customHeight="1" thickBot="1" x14ac:dyDescent="0.3">
      <c r="A6" s="441"/>
      <c r="B6" s="442"/>
      <c r="C6" s="436"/>
      <c r="D6" s="435"/>
      <c r="E6" s="435"/>
      <c r="F6" s="435"/>
      <c r="G6" s="422"/>
      <c r="H6" s="438"/>
      <c r="I6" s="168">
        <v>2021</v>
      </c>
      <c r="J6" s="170">
        <v>2022</v>
      </c>
      <c r="L6" s="443"/>
      <c r="M6" s="435"/>
      <c r="N6" s="435"/>
      <c r="O6" s="439"/>
      <c r="P6" s="435"/>
      <c r="Q6" s="444"/>
      <c r="R6" s="168">
        <v>2021</v>
      </c>
      <c r="S6" s="170">
        <v>2022</v>
      </c>
      <c r="U6" s="92" t="s">
        <v>0</v>
      </c>
      <c r="V6" s="76" t="s">
        <v>40</v>
      </c>
    </row>
    <row r="7" spans="1:22" ht="20.100000000000001" customHeight="1" thickBot="1" x14ac:dyDescent="0.3">
      <c r="A7" s="3" t="s">
        <v>2</v>
      </c>
      <c r="B7" s="4"/>
      <c r="C7" s="8">
        <f t="shared" ref="C7:H7" si="0">SUM(C8:C20)</f>
        <v>84199496</v>
      </c>
      <c r="D7" s="9">
        <f t="shared" si="0"/>
        <v>84658404</v>
      </c>
      <c r="E7" s="9">
        <f t="shared" si="0"/>
        <v>86072206</v>
      </c>
      <c r="F7" s="9">
        <f t="shared" si="0"/>
        <v>90838237</v>
      </c>
      <c r="G7" s="9">
        <f t="shared" si="0"/>
        <v>94159928</v>
      </c>
      <c r="H7" s="111">
        <f t="shared" si="0"/>
        <v>99486869</v>
      </c>
      <c r="I7" s="182">
        <f t="shared" ref="I7:J7" si="1">SUM(I8:I20)</f>
        <v>72705027</v>
      </c>
      <c r="J7" s="181">
        <f t="shared" si="1"/>
        <v>67837684</v>
      </c>
      <c r="L7" s="65">
        <f t="shared" ref="L7:S7" si="2">C7/C24</f>
        <v>0.45932644610482432</v>
      </c>
      <c r="M7" s="16">
        <f t="shared" si="2"/>
        <v>0.45226782211217958</v>
      </c>
      <c r="N7" s="16">
        <f t="shared" si="2"/>
        <v>0.47104805028867003</v>
      </c>
      <c r="O7" s="266">
        <f t="shared" si="2"/>
        <v>0.48038211257094382</v>
      </c>
      <c r="P7" s="266">
        <f t="shared" si="2"/>
        <v>0.46749577721803359</v>
      </c>
      <c r="Q7" s="17">
        <f t="shared" si="2"/>
        <v>0.48084801213718104</v>
      </c>
      <c r="R7" s="7">
        <f t="shared" si="2"/>
        <v>0.47210872555041994</v>
      </c>
      <c r="S7" s="17">
        <f t="shared" si="2"/>
        <v>0.478317758801728</v>
      </c>
      <c r="U7" s="103">
        <f>(J7-I7)/I7</f>
        <v>-6.6946443744529516E-2</v>
      </c>
      <c r="V7" s="102">
        <f>(S7-R7)*100</f>
        <v>0.62090332513080604</v>
      </c>
    </row>
    <row r="8" spans="1:22" ht="20.100000000000001" customHeight="1" x14ac:dyDescent="0.25">
      <c r="A8" s="24"/>
      <c r="B8" t="s">
        <v>10</v>
      </c>
      <c r="C8" s="10">
        <v>13923523</v>
      </c>
      <c r="D8" s="36">
        <v>14250667</v>
      </c>
      <c r="E8" s="36">
        <v>14740881</v>
      </c>
      <c r="F8" s="36">
        <v>15427097</v>
      </c>
      <c r="G8" s="36">
        <v>16327881</v>
      </c>
      <c r="H8" s="12">
        <v>16674862</v>
      </c>
      <c r="I8" s="10">
        <v>13040904</v>
      </c>
      <c r="J8" s="163">
        <v>12249045</v>
      </c>
      <c r="L8" s="97">
        <f>C8/$C$7</f>
        <v>0.16536349576249246</v>
      </c>
      <c r="M8" s="18">
        <f>D8/$D$7</f>
        <v>0.16833139212026724</v>
      </c>
      <c r="N8" s="18">
        <f>E8/$E$7</f>
        <v>0.17126180081872189</v>
      </c>
      <c r="O8" s="38">
        <f>F8/$F$7</f>
        <v>0.1698304316496147</v>
      </c>
      <c r="P8" s="38">
        <f>G8/$G$7</f>
        <v>0.17340583565441978</v>
      </c>
      <c r="Q8" s="19">
        <f>H8/$H$7</f>
        <v>0.16760867205500254</v>
      </c>
      <c r="R8" s="38">
        <f>I8/$I$7</f>
        <v>0.17936729464387655</v>
      </c>
      <c r="S8" s="19">
        <f>J8/$J$7</f>
        <v>0.1805640210240668</v>
      </c>
      <c r="U8" s="104">
        <f t="shared" ref="U8:U24" si="3">(J8-I8)/I8</f>
        <v>-6.0721173930887003E-2</v>
      </c>
      <c r="V8" s="105">
        <f t="shared" ref="V8:V24" si="4">(S8-R8)*100</f>
        <v>0.11967263801902495</v>
      </c>
    </row>
    <row r="9" spans="1:22" ht="20.100000000000001" customHeight="1" x14ac:dyDescent="0.25">
      <c r="A9" s="24"/>
      <c r="B9" t="s">
        <v>18</v>
      </c>
      <c r="C9" s="10">
        <v>174272</v>
      </c>
      <c r="D9" s="36">
        <v>210679</v>
      </c>
      <c r="E9" s="36">
        <v>127287</v>
      </c>
      <c r="F9" s="36">
        <v>120389</v>
      </c>
      <c r="G9" s="36">
        <v>119855</v>
      </c>
      <c r="H9" s="12">
        <v>137640</v>
      </c>
      <c r="I9" s="10">
        <v>96578</v>
      </c>
      <c r="J9" s="163">
        <v>86388</v>
      </c>
      <c r="L9" s="97">
        <f t="shared" ref="L9:L20" si="5">C9/$C$7</f>
        <v>2.069751106348665E-3</v>
      </c>
      <c r="M9" s="18">
        <f t="shared" ref="M9:M20" si="6">D9/$D$7</f>
        <v>2.4885775073198876E-3</v>
      </c>
      <c r="N9" s="18">
        <f t="shared" ref="N9:N20" si="7">E9/$E$7</f>
        <v>1.47883975461254E-3</v>
      </c>
      <c r="O9" s="38">
        <f t="shared" ref="O9:O20" si="8">F9/$F$7</f>
        <v>1.3253119388479545E-3</v>
      </c>
      <c r="P9" s="38">
        <f t="shared" ref="P9:P20" si="9">G9/$G$7</f>
        <v>1.2728875493617626E-3</v>
      </c>
      <c r="Q9" s="19">
        <f t="shared" ref="Q9:Q20" si="10">H9/$H$7</f>
        <v>1.3834991630905583E-3</v>
      </c>
      <c r="R9" s="38">
        <f t="shared" ref="R9:R20" si="11">I9/$I$7</f>
        <v>1.3283538152045525E-3</v>
      </c>
      <c r="S9" s="19">
        <f t="shared" ref="S9:S20" si="12">J9/$J$7</f>
        <v>1.2734514934206775E-3</v>
      </c>
      <c r="U9" s="104">
        <f t="shared" si="3"/>
        <v>-0.10551057176582658</v>
      </c>
      <c r="V9" s="105">
        <f t="shared" si="4"/>
        <v>-5.4902321783875056E-3</v>
      </c>
    </row>
    <row r="10" spans="1:22" ht="20.100000000000001" customHeight="1" x14ac:dyDescent="0.25">
      <c r="A10" s="24"/>
      <c r="B10" t="s">
        <v>15</v>
      </c>
      <c r="C10" s="10">
        <v>8286318</v>
      </c>
      <c r="D10" s="36">
        <v>9244831</v>
      </c>
      <c r="E10" s="36">
        <v>9042959</v>
      </c>
      <c r="F10" s="36">
        <v>8375287</v>
      </c>
      <c r="G10" s="36">
        <v>9692635</v>
      </c>
      <c r="H10" s="12">
        <v>11059003</v>
      </c>
      <c r="I10" s="10">
        <v>7650545</v>
      </c>
      <c r="J10" s="163">
        <v>7522869</v>
      </c>
      <c r="L10" s="97">
        <f t="shared" si="5"/>
        <v>9.8412916865915676E-2</v>
      </c>
      <c r="M10" s="18">
        <f t="shared" si="6"/>
        <v>0.10920157436466674</v>
      </c>
      <c r="N10" s="18">
        <f t="shared" si="7"/>
        <v>0.10506247510375184</v>
      </c>
      <c r="O10" s="38">
        <f t="shared" si="8"/>
        <v>9.2200017047887009E-2</v>
      </c>
      <c r="P10" s="38">
        <f t="shared" si="9"/>
        <v>0.10293800352098825</v>
      </c>
      <c r="Q10" s="19">
        <f t="shared" si="10"/>
        <v>0.11116042861897685</v>
      </c>
      <c r="R10" s="38">
        <f t="shared" si="11"/>
        <v>0.10522718050843995</v>
      </c>
      <c r="S10" s="19">
        <f t="shared" si="12"/>
        <v>0.11089513315342546</v>
      </c>
      <c r="U10" s="104">
        <f t="shared" si="3"/>
        <v>-1.6688484284452937E-2</v>
      </c>
      <c r="V10" s="105">
        <f t="shared" si="4"/>
        <v>0.56679526449855133</v>
      </c>
    </row>
    <row r="11" spans="1:22" ht="20.100000000000001" customHeight="1" x14ac:dyDescent="0.25">
      <c r="A11" s="24"/>
      <c r="B11" t="s">
        <v>8</v>
      </c>
      <c r="C11" s="10">
        <v>68843</v>
      </c>
      <c r="D11" s="36">
        <v>42685</v>
      </c>
      <c r="E11" s="36">
        <v>135956</v>
      </c>
      <c r="F11" s="36">
        <v>183998</v>
      </c>
      <c r="G11" s="36">
        <v>70225</v>
      </c>
      <c r="H11" s="12">
        <v>123246</v>
      </c>
      <c r="I11" s="10">
        <v>94817</v>
      </c>
      <c r="J11" s="163">
        <v>115915</v>
      </c>
      <c r="L11" s="97">
        <f t="shared" si="5"/>
        <v>8.1761772065714027E-4</v>
      </c>
      <c r="M11" s="18">
        <f t="shared" si="6"/>
        <v>5.042027487312423E-4</v>
      </c>
      <c r="N11" s="18">
        <f t="shared" si="7"/>
        <v>1.579557517092103E-3</v>
      </c>
      <c r="O11" s="38">
        <f t="shared" si="8"/>
        <v>2.0255567047167593E-3</v>
      </c>
      <c r="P11" s="38">
        <f t="shared" si="9"/>
        <v>7.4580558302890802E-4</v>
      </c>
      <c r="Q11" s="19">
        <f t="shared" si="10"/>
        <v>1.2388167527917679E-3</v>
      </c>
      <c r="R11" s="38">
        <f t="shared" si="11"/>
        <v>1.3041326564667943E-3</v>
      </c>
      <c r="S11" s="19">
        <f t="shared" si="12"/>
        <v>1.7087110462084762E-3</v>
      </c>
      <c r="U11" s="104">
        <f t="shared" si="3"/>
        <v>0.22251284052437853</v>
      </c>
      <c r="V11" s="105">
        <f t="shared" si="4"/>
        <v>4.0457838974168193E-2</v>
      </c>
    </row>
    <row r="12" spans="1:22" ht="20.100000000000001" customHeight="1" x14ac:dyDescent="0.25">
      <c r="A12" s="24"/>
      <c r="B12" t="s">
        <v>16</v>
      </c>
      <c r="C12" s="10">
        <v>12210</v>
      </c>
      <c r="D12" s="36">
        <v>14609</v>
      </c>
      <c r="E12" s="36">
        <v>13775</v>
      </c>
      <c r="F12" s="36">
        <v>9955</v>
      </c>
      <c r="G12" s="36">
        <v>9427</v>
      </c>
      <c r="H12" s="12">
        <v>11325</v>
      </c>
      <c r="I12" s="10">
        <v>8779</v>
      </c>
      <c r="J12" s="163">
        <v>6891</v>
      </c>
      <c r="L12" s="97">
        <f t="shared" si="5"/>
        <v>1.450127444943376E-4</v>
      </c>
      <c r="M12" s="18">
        <f t="shared" si="6"/>
        <v>1.7256408471862995E-4</v>
      </c>
      <c r="N12" s="18">
        <f t="shared" si="7"/>
        <v>1.6004004823578008E-4</v>
      </c>
      <c r="O12" s="38">
        <f t="shared" si="8"/>
        <v>1.095904140015399E-4</v>
      </c>
      <c r="P12" s="38">
        <f t="shared" si="9"/>
        <v>1.0011689898488453E-4</v>
      </c>
      <c r="Q12" s="19">
        <f t="shared" si="10"/>
        <v>1.1383411814879811E-4</v>
      </c>
      <c r="R12" s="38">
        <f t="shared" si="11"/>
        <v>1.2074818430367958E-4</v>
      </c>
      <c r="S12" s="19">
        <f t="shared" si="12"/>
        <v>1.0158070844517629E-4</v>
      </c>
      <c r="U12" s="104">
        <f t="shared" si="3"/>
        <v>-0.2150586627178494</v>
      </c>
      <c r="V12" s="105">
        <f t="shared" si="4"/>
        <v>-1.9167475858503291E-3</v>
      </c>
    </row>
    <row r="13" spans="1:22" ht="20.100000000000001" customHeight="1" x14ac:dyDescent="0.25">
      <c r="A13" s="24"/>
      <c r="B13" t="s">
        <v>13</v>
      </c>
      <c r="C13" s="10">
        <v>1041669</v>
      </c>
      <c r="D13" s="36">
        <v>717548</v>
      </c>
      <c r="E13" s="36">
        <v>967173</v>
      </c>
      <c r="F13" s="36">
        <v>806154</v>
      </c>
      <c r="G13" s="36">
        <v>494295</v>
      </c>
      <c r="H13" s="12">
        <v>352233</v>
      </c>
      <c r="I13" s="10">
        <v>251890</v>
      </c>
      <c r="J13" s="163">
        <v>213261</v>
      </c>
      <c r="L13" s="97">
        <f t="shared" si="5"/>
        <v>1.2371439848048497E-2</v>
      </c>
      <c r="M13" s="18">
        <f t="shared" si="6"/>
        <v>8.4758035362915655E-3</v>
      </c>
      <c r="N13" s="18">
        <f t="shared" si="7"/>
        <v>1.123676323574186E-2</v>
      </c>
      <c r="O13" s="38">
        <f t="shared" si="8"/>
        <v>8.8746108095426827E-3</v>
      </c>
      <c r="P13" s="38">
        <f t="shared" si="9"/>
        <v>5.2495261041406067E-3</v>
      </c>
      <c r="Q13" s="19">
        <f t="shared" si="10"/>
        <v>3.5404973896605392E-3</v>
      </c>
      <c r="R13" s="38">
        <f t="shared" si="11"/>
        <v>3.4645472313764494E-3</v>
      </c>
      <c r="S13" s="19">
        <f t="shared" si="12"/>
        <v>3.1436951768577478E-3</v>
      </c>
      <c r="U13" s="104">
        <f t="shared" si="3"/>
        <v>-0.15335662392314106</v>
      </c>
      <c r="V13" s="105">
        <f t="shared" si="4"/>
        <v>-3.2085205451870158E-2</v>
      </c>
    </row>
    <row r="14" spans="1:22" ht="20.100000000000001" customHeight="1" x14ac:dyDescent="0.25">
      <c r="A14" s="24"/>
      <c r="B14" t="s">
        <v>17</v>
      </c>
      <c r="C14" s="10">
        <v>3608437</v>
      </c>
      <c r="D14" s="36">
        <v>4385682</v>
      </c>
      <c r="E14" s="36">
        <v>4504040</v>
      </c>
      <c r="F14" s="36">
        <v>4397791</v>
      </c>
      <c r="G14" s="36">
        <v>4300881</v>
      </c>
      <c r="H14" s="12">
        <v>4343157</v>
      </c>
      <c r="I14" s="10">
        <v>3110957</v>
      </c>
      <c r="J14" s="163">
        <v>3058676</v>
      </c>
      <c r="L14" s="97">
        <f t="shared" si="5"/>
        <v>4.2855802842335304E-2</v>
      </c>
      <c r="M14" s="18">
        <f t="shared" si="6"/>
        <v>5.1804449325550714E-2</v>
      </c>
      <c r="N14" s="18">
        <f t="shared" si="7"/>
        <v>5.2328622784456109E-2</v>
      </c>
      <c r="O14" s="38">
        <f t="shared" si="8"/>
        <v>4.8413434091636981E-2</v>
      </c>
      <c r="P14" s="38">
        <f t="shared" si="9"/>
        <v>4.5676341213854797E-2</v>
      </c>
      <c r="Q14" s="19">
        <f t="shared" si="10"/>
        <v>4.3655580315830424E-2</v>
      </c>
      <c r="R14" s="38">
        <f t="shared" si="11"/>
        <v>4.2788746918421473E-2</v>
      </c>
      <c r="S14" s="19">
        <f t="shared" si="12"/>
        <v>4.5088154837361491E-2</v>
      </c>
      <c r="U14" s="104">
        <f t="shared" si="3"/>
        <v>-1.6805439612312224E-2</v>
      </c>
      <c r="V14" s="105">
        <f t="shared" si="4"/>
        <v>0.22994079189400177</v>
      </c>
    </row>
    <row r="15" spans="1:22" ht="20.100000000000001" customHeight="1" x14ac:dyDescent="0.25">
      <c r="A15" s="24"/>
      <c r="B15" t="s">
        <v>14</v>
      </c>
      <c r="C15" s="10">
        <v>255998</v>
      </c>
      <c r="D15" s="36">
        <v>249482</v>
      </c>
      <c r="E15" s="36">
        <v>246420</v>
      </c>
      <c r="F15" s="36">
        <v>310524</v>
      </c>
      <c r="G15" s="36">
        <v>397789</v>
      </c>
      <c r="H15" s="12">
        <v>608699</v>
      </c>
      <c r="I15" s="10">
        <v>413149</v>
      </c>
      <c r="J15" s="163">
        <v>500211</v>
      </c>
      <c r="L15" s="97">
        <f t="shared" si="5"/>
        <v>3.0403744934530247E-3</v>
      </c>
      <c r="M15" s="18">
        <f t="shared" si="6"/>
        <v>2.9469253873484315E-3</v>
      </c>
      <c r="N15" s="18">
        <f t="shared" si="7"/>
        <v>2.8629450951913561E-3</v>
      </c>
      <c r="O15" s="38">
        <f t="shared" si="8"/>
        <v>3.4184282990873107E-3</v>
      </c>
      <c r="P15" s="38">
        <f t="shared" si="9"/>
        <v>4.2246102821998756E-3</v>
      </c>
      <c r="Q15" s="19">
        <f t="shared" si="10"/>
        <v>6.1183853318371095E-3</v>
      </c>
      <c r="R15" s="38">
        <f t="shared" si="11"/>
        <v>5.6825369172890895E-3</v>
      </c>
      <c r="S15" s="19">
        <f t="shared" si="12"/>
        <v>7.3736450082818273E-3</v>
      </c>
      <c r="U15" s="104">
        <f t="shared" si="3"/>
        <v>0.21072784879063</v>
      </c>
      <c r="V15" s="105">
        <f t="shared" si="4"/>
        <v>0.16911080909927378</v>
      </c>
    </row>
    <row r="16" spans="1:22" ht="20.100000000000001" customHeight="1" x14ac:dyDescent="0.25">
      <c r="A16" s="24"/>
      <c r="B16" t="s">
        <v>9</v>
      </c>
      <c r="C16" s="10">
        <v>2984288</v>
      </c>
      <c r="D16" s="36">
        <v>3836769</v>
      </c>
      <c r="E16" s="36">
        <v>4461888</v>
      </c>
      <c r="F16" s="36">
        <v>4418467</v>
      </c>
      <c r="G16" s="36">
        <v>4304568</v>
      </c>
      <c r="H16" s="12">
        <v>4452163</v>
      </c>
      <c r="I16" s="10">
        <v>3211626</v>
      </c>
      <c r="J16" s="163">
        <v>2862070</v>
      </c>
      <c r="L16" s="97">
        <f t="shared" si="5"/>
        <v>3.5443062509542815E-2</v>
      </c>
      <c r="M16" s="18">
        <f t="shared" si="6"/>
        <v>4.5320592152906639E-2</v>
      </c>
      <c r="N16" s="18">
        <f t="shared" si="7"/>
        <v>5.1838894427778462E-2</v>
      </c>
      <c r="O16" s="38">
        <f t="shared" si="8"/>
        <v>4.8641047491927873E-2</v>
      </c>
      <c r="P16" s="38">
        <f t="shared" si="9"/>
        <v>4.5715497998256756E-2</v>
      </c>
      <c r="Q16" s="19">
        <f t="shared" si="10"/>
        <v>4.4751262601298671E-2</v>
      </c>
      <c r="R16" s="38">
        <f t="shared" si="11"/>
        <v>4.4173369194952641E-2</v>
      </c>
      <c r="S16" s="19">
        <f t="shared" si="12"/>
        <v>4.2189972169450835E-2</v>
      </c>
      <c r="U16" s="104">
        <f t="shared" si="3"/>
        <v>-0.1088408177041785</v>
      </c>
      <c r="V16" s="105">
        <f t="shared" si="4"/>
        <v>-0.19833970255018069</v>
      </c>
    </row>
    <row r="17" spans="1:22" ht="20.25" customHeight="1" x14ac:dyDescent="0.25">
      <c r="A17" s="24"/>
      <c r="B17" t="s">
        <v>12</v>
      </c>
      <c r="C17" s="10">
        <v>3400350</v>
      </c>
      <c r="D17" s="36">
        <v>3567078</v>
      </c>
      <c r="E17" s="36">
        <v>3607751</v>
      </c>
      <c r="F17" s="36">
        <v>6477360</v>
      </c>
      <c r="G17" s="36">
        <v>6810759</v>
      </c>
      <c r="H17" s="12">
        <v>6811034</v>
      </c>
      <c r="I17" s="10">
        <v>5020167</v>
      </c>
      <c r="J17" s="163">
        <v>4485222</v>
      </c>
      <c r="L17" s="97">
        <f t="shared" si="5"/>
        <v>4.0384446006660184E-2</v>
      </c>
      <c r="M17" s="18">
        <f t="shared" si="6"/>
        <v>4.2134954493118014E-2</v>
      </c>
      <c r="N17" s="18">
        <f t="shared" si="7"/>
        <v>4.1915400657908081E-2</v>
      </c>
      <c r="O17" s="38">
        <f t="shared" si="8"/>
        <v>7.1306535814868358E-2</v>
      </c>
      <c r="P17" s="38">
        <f t="shared" si="9"/>
        <v>7.2331820389667248E-2</v>
      </c>
      <c r="Q17" s="19">
        <f t="shared" si="10"/>
        <v>6.8461637887106491E-2</v>
      </c>
      <c r="R17" s="38">
        <f t="shared" si="11"/>
        <v>6.9048416693387654E-2</v>
      </c>
      <c r="S17" s="19">
        <f t="shared" si="12"/>
        <v>6.6116968262065076E-2</v>
      </c>
      <c r="U17" s="104">
        <f t="shared" si="3"/>
        <v>-0.10655920410615823</v>
      </c>
      <c r="V17" s="105">
        <f t="shared" si="4"/>
        <v>-0.2931448431322578</v>
      </c>
    </row>
    <row r="18" spans="1:22" ht="20.100000000000001" customHeight="1" x14ac:dyDescent="0.25">
      <c r="A18" s="24"/>
      <c r="B18" t="s">
        <v>11</v>
      </c>
      <c r="C18" s="10">
        <v>12390972</v>
      </c>
      <c r="D18" s="36">
        <v>13197036</v>
      </c>
      <c r="E18" s="36">
        <v>15907244</v>
      </c>
      <c r="F18" s="36">
        <v>17610905</v>
      </c>
      <c r="G18" s="36">
        <v>19212116</v>
      </c>
      <c r="H18" s="12">
        <v>20620604</v>
      </c>
      <c r="I18" s="10">
        <v>15450759</v>
      </c>
      <c r="J18" s="163">
        <v>13741658</v>
      </c>
      <c r="L18" s="97">
        <f t="shared" si="5"/>
        <v>0.14716206852354555</v>
      </c>
      <c r="M18" s="18">
        <f t="shared" si="6"/>
        <v>0.15588571691004238</v>
      </c>
      <c r="N18" s="18">
        <f t="shared" si="7"/>
        <v>0.18481278381548627</v>
      </c>
      <c r="O18" s="38">
        <f t="shared" si="8"/>
        <v>0.19387105674452929</v>
      </c>
      <c r="P18" s="38">
        <f t="shared" si="9"/>
        <v>0.20403707190600232</v>
      </c>
      <c r="Q18" s="19">
        <f t="shared" si="10"/>
        <v>0.2072696045947531</v>
      </c>
      <c r="R18" s="38">
        <f t="shared" si="11"/>
        <v>0.21251293944227542</v>
      </c>
      <c r="S18" s="19">
        <f t="shared" si="12"/>
        <v>0.20256673267324399</v>
      </c>
      <c r="U18" s="104">
        <f t="shared" si="3"/>
        <v>-0.11061598980347827</v>
      </c>
      <c r="V18" s="105">
        <f t="shared" si="4"/>
        <v>-0.99462067690314349</v>
      </c>
    </row>
    <row r="19" spans="1:22" ht="20.100000000000001" customHeight="1" x14ac:dyDescent="0.25">
      <c r="A19" s="24"/>
      <c r="B19" t="s">
        <v>6</v>
      </c>
      <c r="C19" s="10">
        <v>37960402</v>
      </c>
      <c r="D19" s="36">
        <v>34839265</v>
      </c>
      <c r="E19" s="36">
        <v>32218645</v>
      </c>
      <c r="F19" s="36">
        <v>32597080</v>
      </c>
      <c r="G19" s="36">
        <v>32321831</v>
      </c>
      <c r="H19" s="12">
        <v>34173260</v>
      </c>
      <c r="I19" s="10">
        <v>24264792</v>
      </c>
      <c r="J19" s="163">
        <v>22880654</v>
      </c>
      <c r="L19" s="97">
        <f t="shared" si="5"/>
        <v>0.45083882687373805</v>
      </c>
      <c r="M19" s="18">
        <f t="shared" si="6"/>
        <v>0.41152754308952011</v>
      </c>
      <c r="N19" s="18">
        <f t="shared" si="7"/>
        <v>0.37432112521898186</v>
      </c>
      <c r="O19" s="38">
        <f t="shared" si="8"/>
        <v>0.35884756327888662</v>
      </c>
      <c r="P19" s="38">
        <f t="shared" si="9"/>
        <v>0.34326524761148924</v>
      </c>
      <c r="Q19" s="19">
        <f t="shared" si="10"/>
        <v>0.34349518025338599</v>
      </c>
      <c r="R19" s="38">
        <f t="shared" si="11"/>
        <v>0.3337429748839788</v>
      </c>
      <c r="S19" s="19">
        <f t="shared" si="12"/>
        <v>0.33728530590755429</v>
      </c>
      <c r="U19" s="104">
        <f t="shared" si="3"/>
        <v>-5.7043060579295299E-2</v>
      </c>
      <c r="V19" s="105">
        <f t="shared" si="4"/>
        <v>0.35423310235754846</v>
      </c>
    </row>
    <row r="20" spans="1:22" ht="20.100000000000001" customHeight="1" thickBot="1" x14ac:dyDescent="0.3">
      <c r="A20" s="24"/>
      <c r="B20" t="s">
        <v>7</v>
      </c>
      <c r="C20" s="33">
        <v>92214</v>
      </c>
      <c r="D20" s="45">
        <v>102073</v>
      </c>
      <c r="E20" s="45">
        <v>98187</v>
      </c>
      <c r="F20" s="36">
        <v>103230</v>
      </c>
      <c r="G20" s="36">
        <v>97666</v>
      </c>
      <c r="H20" s="12">
        <v>119643</v>
      </c>
      <c r="I20" s="10">
        <v>90064</v>
      </c>
      <c r="J20" s="163">
        <v>114824</v>
      </c>
      <c r="L20" s="97">
        <f t="shared" si="5"/>
        <v>1.095184702768292E-3</v>
      </c>
      <c r="M20" s="18">
        <f t="shared" si="6"/>
        <v>1.2057042795184279E-3</v>
      </c>
      <c r="N20" s="18">
        <f t="shared" si="7"/>
        <v>1.1407515220418539E-3</v>
      </c>
      <c r="O20" s="38">
        <f t="shared" si="8"/>
        <v>1.1364157144529345E-3</v>
      </c>
      <c r="P20" s="38">
        <f t="shared" si="9"/>
        <v>1.0372352876055725E-3</v>
      </c>
      <c r="Q20" s="19">
        <f t="shared" si="10"/>
        <v>1.2026009181171436E-3</v>
      </c>
      <c r="R20" s="38">
        <f t="shared" si="11"/>
        <v>1.2387589100269505E-3</v>
      </c>
      <c r="S20" s="19">
        <f t="shared" si="12"/>
        <v>1.6926285396181863E-3</v>
      </c>
      <c r="U20" s="106">
        <f t="shared" si="3"/>
        <v>0.27491561556226685</v>
      </c>
      <c r="V20" s="107">
        <f t="shared" si="4"/>
        <v>4.5386962959123589E-2</v>
      </c>
    </row>
    <row r="21" spans="1:22" ht="20.100000000000001" customHeight="1" thickBot="1" x14ac:dyDescent="0.3">
      <c r="A21" s="5" t="s">
        <v>48</v>
      </c>
      <c r="B21" s="6"/>
      <c r="C21" s="13">
        <f>C22+C23</f>
        <v>99111299</v>
      </c>
      <c r="D21" s="37">
        <f>D22+D23</f>
        <v>102528037</v>
      </c>
      <c r="E21" s="37">
        <f>E22+E23</f>
        <v>96652690</v>
      </c>
      <c r="F21" s="37">
        <f>F22+F23</f>
        <v>98257557</v>
      </c>
      <c r="G21" s="37">
        <f>G22+G23</f>
        <v>107253502</v>
      </c>
      <c r="H21" s="15">
        <f t="shared" ref="H21:J21" si="13">H22+H23</f>
        <v>107411915</v>
      </c>
      <c r="I21" s="13">
        <f t="shared" si="13"/>
        <v>81295573</v>
      </c>
      <c r="J21" s="162">
        <f t="shared" si="13"/>
        <v>73987876</v>
      </c>
      <c r="L21" s="20">
        <f t="shared" ref="L21:S21" si="14">C21/C24</f>
        <v>0.54067355389517568</v>
      </c>
      <c r="M21" s="21">
        <f t="shared" si="14"/>
        <v>0.54773217788782036</v>
      </c>
      <c r="N21" s="21">
        <f t="shared" si="14"/>
        <v>0.52895194971132997</v>
      </c>
      <c r="O21" s="267">
        <f t="shared" si="14"/>
        <v>0.51961788742905624</v>
      </c>
      <c r="P21" s="267">
        <f t="shared" si="14"/>
        <v>0.53250422278196641</v>
      </c>
      <c r="Q21" s="22">
        <f t="shared" si="14"/>
        <v>0.51915198786281891</v>
      </c>
      <c r="R21" s="28">
        <f t="shared" si="14"/>
        <v>0.52789127444958006</v>
      </c>
      <c r="S21" s="22">
        <f t="shared" si="14"/>
        <v>0.521682241198272</v>
      </c>
      <c r="U21" s="65">
        <f t="shared" si="3"/>
        <v>-8.9890466729350693E-2</v>
      </c>
      <c r="V21" s="102">
        <f t="shared" si="4"/>
        <v>-0.62090332513080604</v>
      </c>
    </row>
    <row r="22" spans="1:22" ht="20.100000000000001" customHeight="1" x14ac:dyDescent="0.25">
      <c r="A22" s="24"/>
      <c r="B22" t="s">
        <v>4</v>
      </c>
      <c r="C22" s="10">
        <v>2685611</v>
      </c>
      <c r="D22" s="36">
        <v>2953141</v>
      </c>
      <c r="E22" s="36">
        <v>4472943</v>
      </c>
      <c r="F22" s="36">
        <v>8047396</v>
      </c>
      <c r="G22" s="36">
        <v>8252945</v>
      </c>
      <c r="H22" s="12">
        <v>9107624</v>
      </c>
      <c r="I22" s="10">
        <v>6756517</v>
      </c>
      <c r="J22" s="163">
        <v>6341752</v>
      </c>
      <c r="L22" s="97">
        <f t="shared" ref="L22:S22" si="15">C22/C21</f>
        <v>2.7096920604380334E-2</v>
      </c>
      <c r="M22" s="38">
        <f t="shared" si="15"/>
        <v>2.8803253104319162E-2</v>
      </c>
      <c r="N22" s="38">
        <f t="shared" si="15"/>
        <v>4.627851537292961E-2</v>
      </c>
      <c r="O22" s="38">
        <f t="shared" si="15"/>
        <v>8.1901038919581517E-2</v>
      </c>
      <c r="P22" s="38">
        <f t="shared" si="15"/>
        <v>7.6948023571295598E-2</v>
      </c>
      <c r="Q22" s="19">
        <f t="shared" si="15"/>
        <v>8.479156153207025E-2</v>
      </c>
      <c r="R22" s="38">
        <f t="shared" si="15"/>
        <v>8.311051574727199E-2</v>
      </c>
      <c r="S22" s="19">
        <f t="shared" si="15"/>
        <v>8.5713394448571553E-2</v>
      </c>
      <c r="U22" s="108">
        <f t="shared" si="3"/>
        <v>-6.1387398270440229E-2</v>
      </c>
      <c r="V22" s="109">
        <f t="shared" si="4"/>
        <v>0.2602878701299563</v>
      </c>
    </row>
    <row r="23" spans="1:22" ht="20.100000000000001" customHeight="1" thickBot="1" x14ac:dyDescent="0.3">
      <c r="A23" s="24"/>
      <c r="B23" t="s">
        <v>3</v>
      </c>
      <c r="C23" s="33">
        <v>96425688</v>
      </c>
      <c r="D23" s="36">
        <v>99574896</v>
      </c>
      <c r="E23" s="36">
        <v>92179747</v>
      </c>
      <c r="F23" s="36">
        <v>90210161</v>
      </c>
      <c r="G23" s="36">
        <v>99000557</v>
      </c>
      <c r="H23" s="44">
        <v>98304291</v>
      </c>
      <c r="I23" s="10">
        <v>74539056</v>
      </c>
      <c r="J23" s="163">
        <v>67646124</v>
      </c>
      <c r="L23" s="97">
        <f t="shared" ref="L23:S23" si="16">C23/C21</f>
        <v>0.97290307939561971</v>
      </c>
      <c r="M23" s="38">
        <f t="shared" si="16"/>
        <v>0.97119674689568081</v>
      </c>
      <c r="N23" s="38">
        <f t="shared" si="16"/>
        <v>0.9537214846270704</v>
      </c>
      <c r="O23" s="38">
        <f t="shared" si="16"/>
        <v>0.91809896108041844</v>
      </c>
      <c r="P23" s="38">
        <f t="shared" si="16"/>
        <v>0.9230519764287044</v>
      </c>
      <c r="Q23" s="95">
        <f t="shared" si="16"/>
        <v>0.91520843846792976</v>
      </c>
      <c r="R23" s="180">
        <f t="shared" si="16"/>
        <v>0.91688948425272798</v>
      </c>
      <c r="S23" s="95">
        <f t="shared" si="16"/>
        <v>0.91428660555142849</v>
      </c>
      <c r="U23" s="110">
        <f t="shared" si="3"/>
        <v>-9.247409841090555E-2</v>
      </c>
      <c r="V23" s="107">
        <f t="shared" si="4"/>
        <v>-0.26028787012994936</v>
      </c>
    </row>
    <row r="24" spans="1:22" ht="20.100000000000001" customHeight="1" thickBot="1" x14ac:dyDescent="0.3">
      <c r="A24" s="75" t="s">
        <v>5</v>
      </c>
      <c r="B24" s="101"/>
      <c r="C24" s="84">
        <f>C7+C21</f>
        <v>183310795</v>
      </c>
      <c r="D24" s="85">
        <f>D7+D21</f>
        <v>187186441</v>
      </c>
      <c r="E24" s="85">
        <f>E7+E21</f>
        <v>182724896</v>
      </c>
      <c r="F24" s="85">
        <f>F7+F21</f>
        <v>189095794</v>
      </c>
      <c r="G24" s="85">
        <f>G7+G21</f>
        <v>201413430</v>
      </c>
      <c r="H24" s="169">
        <f t="shared" ref="H24:J24" si="17">H7+H21</f>
        <v>206898784</v>
      </c>
      <c r="I24" s="172">
        <f t="shared" si="17"/>
        <v>154000600</v>
      </c>
      <c r="J24" s="171">
        <f t="shared" si="17"/>
        <v>141825560</v>
      </c>
      <c r="L24" s="90">
        <f>L7+L21</f>
        <v>1</v>
      </c>
      <c r="M24" s="86">
        <f>M7+M21</f>
        <v>1</v>
      </c>
      <c r="N24" s="86">
        <f>N7+N21</f>
        <v>1</v>
      </c>
      <c r="O24" s="86">
        <f>O7+O21</f>
        <v>1</v>
      </c>
      <c r="P24" s="86">
        <f>P7+P21</f>
        <v>1</v>
      </c>
      <c r="Q24" s="176">
        <f t="shared" ref="Q24:S24" si="18">Q7+Q21</f>
        <v>1</v>
      </c>
      <c r="R24" s="183">
        <f t="shared" si="18"/>
        <v>1</v>
      </c>
      <c r="S24" s="86">
        <f t="shared" si="18"/>
        <v>1</v>
      </c>
      <c r="U24" s="94">
        <f t="shared" si="3"/>
        <v>-7.9058393278987227E-2</v>
      </c>
      <c r="V24" s="87">
        <f t="shared" si="4"/>
        <v>0</v>
      </c>
    </row>
    <row r="27" spans="1:22" x14ac:dyDescent="0.25">
      <c r="A27" s="1" t="s">
        <v>25</v>
      </c>
      <c r="L27" s="1" t="s">
        <v>27</v>
      </c>
      <c r="U27" s="1" t="str">
        <f>U3</f>
        <v>VARIAÇÃO (JAN-SET)</v>
      </c>
    </row>
    <row r="28" spans="1:22" ht="15" customHeight="1" thickBot="1" x14ac:dyDescent="0.3"/>
    <row r="29" spans="1:22" ht="24" customHeight="1" x14ac:dyDescent="0.25">
      <c r="A29" s="417" t="s">
        <v>38</v>
      </c>
      <c r="B29" s="440"/>
      <c r="C29" s="419">
        <v>2016</v>
      </c>
      <c r="D29" s="421">
        <v>2017</v>
      </c>
      <c r="E29" s="421">
        <v>2018</v>
      </c>
      <c r="F29" s="431">
        <v>2019</v>
      </c>
      <c r="G29" s="421">
        <v>2020</v>
      </c>
      <c r="H29" s="437">
        <v>2021</v>
      </c>
      <c r="I29" s="427" t="str">
        <f>I5</f>
        <v>janeiro - setembro</v>
      </c>
      <c r="J29" s="428"/>
      <c r="L29" s="429">
        <v>2016</v>
      </c>
      <c r="M29" s="421">
        <v>2017</v>
      </c>
      <c r="N29" s="421">
        <v>2018</v>
      </c>
      <c r="O29" s="421">
        <v>2019</v>
      </c>
      <c r="P29" s="421">
        <v>2020</v>
      </c>
      <c r="Q29" s="437">
        <v>2021</v>
      </c>
      <c r="R29" s="427" t="str">
        <f>I5</f>
        <v>janeiro - setembro</v>
      </c>
      <c r="S29" s="428"/>
      <c r="U29" s="433" t="s">
        <v>85</v>
      </c>
      <c r="V29" s="434"/>
    </row>
    <row r="30" spans="1:22" ht="20.25" customHeight="1" thickBot="1" x14ac:dyDescent="0.3">
      <c r="A30" s="441"/>
      <c r="B30" s="442"/>
      <c r="C30" s="436"/>
      <c r="D30" s="435"/>
      <c r="E30" s="435"/>
      <c r="F30" s="439"/>
      <c r="G30" s="422"/>
      <c r="H30" s="438"/>
      <c r="I30" s="168">
        <v>2020</v>
      </c>
      <c r="J30" s="170">
        <v>2021</v>
      </c>
      <c r="L30" s="443"/>
      <c r="M30" s="435"/>
      <c r="N30" s="435"/>
      <c r="O30" s="435"/>
      <c r="P30" s="435"/>
      <c r="Q30" s="444"/>
      <c r="R30" s="168">
        <v>2021</v>
      </c>
      <c r="S30" s="170">
        <v>2022</v>
      </c>
      <c r="U30" s="92" t="s">
        <v>1</v>
      </c>
      <c r="V30" s="76" t="s">
        <v>40</v>
      </c>
    </row>
    <row r="31" spans="1:22" ht="20.100000000000001" customHeight="1" thickBot="1" x14ac:dyDescent="0.3">
      <c r="A31" s="3" t="s">
        <v>2</v>
      </c>
      <c r="B31" s="4"/>
      <c r="C31" s="8">
        <f t="shared" ref="C31:H31" si="19">SUM(C32:C44)</f>
        <v>270476629</v>
      </c>
      <c r="D31" s="9">
        <f t="shared" si="19"/>
        <v>289277021</v>
      </c>
      <c r="E31" s="9">
        <f t="shared" si="19"/>
        <v>309420015</v>
      </c>
      <c r="F31" s="9">
        <f t="shared" si="19"/>
        <v>332265767</v>
      </c>
      <c r="G31" s="9">
        <f t="shared" si="19"/>
        <v>351207615</v>
      </c>
      <c r="H31" s="111">
        <f t="shared" si="19"/>
        <v>390288181</v>
      </c>
      <c r="I31" s="182">
        <f t="shared" ref="I31:J31" si="20">SUM(I32:I44)</f>
        <v>276963620</v>
      </c>
      <c r="J31" s="181">
        <f t="shared" si="20"/>
        <v>273852210</v>
      </c>
      <c r="L31" s="65">
        <f>C31/C48</f>
        <v>0.70079004231888764</v>
      </c>
      <c r="M31" s="16">
        <f>D31/D48</f>
        <v>0.7026480236771504</v>
      </c>
      <c r="N31" s="16">
        <f>E31/E48</f>
        <v>0.70460612492200081</v>
      </c>
      <c r="O31" s="16">
        <f t="shared" ref="O31:P31" si="21">F31/F48</f>
        <v>0.71688663372773664</v>
      </c>
      <c r="P31" s="16">
        <f t="shared" si="21"/>
        <v>0.71025958688897639</v>
      </c>
      <c r="Q31" s="17">
        <f>H31/H48</f>
        <v>0.73091224743967476</v>
      </c>
      <c r="R31" s="7">
        <f>I31/I48</f>
        <v>0.71728261241230817</v>
      </c>
      <c r="S31" s="17">
        <f>J31/J48</f>
        <v>0.72292812688349839</v>
      </c>
      <c r="U31" s="103">
        <f>(J31-I31)/I31</f>
        <v>-1.1234002501844828E-2</v>
      </c>
      <c r="V31" s="102">
        <f>(S31-R31)*100</f>
        <v>0.56455144711902161</v>
      </c>
    </row>
    <row r="32" spans="1:22" ht="20.100000000000001" customHeight="1" x14ac:dyDescent="0.25">
      <c r="A32" s="24"/>
      <c r="B32" t="s">
        <v>10</v>
      </c>
      <c r="C32" s="10">
        <v>43263427</v>
      </c>
      <c r="D32" s="36">
        <v>45322865</v>
      </c>
      <c r="E32" s="36">
        <v>48266368</v>
      </c>
      <c r="F32" s="36">
        <v>50700344</v>
      </c>
      <c r="G32" s="36">
        <v>53463276</v>
      </c>
      <c r="H32" s="12">
        <v>55626674</v>
      </c>
      <c r="I32" s="10">
        <v>43267480</v>
      </c>
      <c r="J32" s="163">
        <v>43104692</v>
      </c>
      <c r="L32" s="97">
        <f>C32/$C$31</f>
        <v>0.15995255176002657</v>
      </c>
      <c r="M32" s="18">
        <f>D32/$D$31</f>
        <v>0.1566763403581925</v>
      </c>
      <c r="N32" s="18">
        <f>E32/$E$31</f>
        <v>0.15598980563684609</v>
      </c>
      <c r="O32" s="38">
        <f>F32/$F$31</f>
        <v>0.15258973097881612</v>
      </c>
      <c r="P32" s="38">
        <f>G32/$G$31</f>
        <v>0.15222698403051427</v>
      </c>
      <c r="Q32" s="19">
        <f>H32/$H$31</f>
        <v>0.14252718044772153</v>
      </c>
      <c r="R32" s="38">
        <f>I32/$I$31</f>
        <v>0.15622080618385908</v>
      </c>
      <c r="S32" s="19">
        <f>J32/$J$31</f>
        <v>0.15740129320117591</v>
      </c>
      <c r="U32" s="104">
        <f t="shared" ref="U32:U48" si="22">(J32-I32)/I32</f>
        <v>-3.7623637891552732E-3</v>
      </c>
      <c r="V32" s="105">
        <f t="shared" ref="V32:V48" si="23">(S32-R32)*100</f>
        <v>0.11804870173168225</v>
      </c>
    </row>
    <row r="33" spans="1:22" ht="20.100000000000001" customHeight="1" x14ac:dyDescent="0.25">
      <c r="A33" s="24"/>
      <c r="B33" t="s">
        <v>18</v>
      </c>
      <c r="C33" s="10">
        <v>534724</v>
      </c>
      <c r="D33" s="36">
        <v>727328</v>
      </c>
      <c r="E33" s="36">
        <v>627880</v>
      </c>
      <c r="F33" s="36">
        <v>660848</v>
      </c>
      <c r="G33" s="36">
        <v>731891</v>
      </c>
      <c r="H33" s="12">
        <v>958060</v>
      </c>
      <c r="I33" s="10">
        <v>644600</v>
      </c>
      <c r="J33" s="163">
        <v>667015</v>
      </c>
      <c r="L33" s="97">
        <f t="shared" ref="L33:L44" si="24">C33/$C$31</f>
        <v>1.976969329945324E-3</v>
      </c>
      <c r="M33" s="18">
        <f t="shared" ref="M33:M44" si="25">D33/$D$31</f>
        <v>2.5142958036753287E-3</v>
      </c>
      <c r="N33" s="18">
        <f t="shared" ref="N33:N44" si="26">E33/$E$31</f>
        <v>2.0292158540552072E-3</v>
      </c>
      <c r="O33" s="38">
        <f t="shared" ref="O33:O44" si="27">F33/$F$31</f>
        <v>1.9889138925347069E-3</v>
      </c>
      <c r="P33" s="38">
        <f t="shared" ref="P33:P44" si="28">G33/$G$31</f>
        <v>2.0839269102977736E-3</v>
      </c>
      <c r="Q33" s="19">
        <f t="shared" ref="Q33:Q44" si="29">H33/$H$31</f>
        <v>2.4547502246807726E-3</v>
      </c>
      <c r="R33" s="38">
        <f t="shared" ref="R33:R44" si="30">I33/$I$31</f>
        <v>2.3273814806435587E-3</v>
      </c>
      <c r="S33" s="19">
        <f t="shared" ref="S33:S44" si="31">J33/$J$31</f>
        <v>2.4356750672196513E-3</v>
      </c>
      <c r="U33" s="104">
        <f t="shared" si="22"/>
        <v>3.4773502947564379E-2</v>
      </c>
      <c r="V33" s="105">
        <f t="shared" si="23"/>
        <v>1.0829358657609258E-2</v>
      </c>
    </row>
    <row r="34" spans="1:22" ht="20.100000000000001" customHeight="1" x14ac:dyDescent="0.25">
      <c r="A34" s="24"/>
      <c r="B34" t="s">
        <v>15</v>
      </c>
      <c r="C34" s="10">
        <v>38185533</v>
      </c>
      <c r="D34" s="36">
        <v>43987043</v>
      </c>
      <c r="E34" s="36">
        <v>47167068</v>
      </c>
      <c r="F34" s="36">
        <v>49268564</v>
      </c>
      <c r="G34" s="36">
        <v>57506694</v>
      </c>
      <c r="H34" s="12">
        <v>68704874</v>
      </c>
      <c r="I34" s="10">
        <v>46060069</v>
      </c>
      <c r="J34" s="163">
        <v>47688783</v>
      </c>
      <c r="L34" s="97">
        <f t="shared" si="24"/>
        <v>0.14117867832492101</v>
      </c>
      <c r="M34" s="18">
        <f t="shared" si="25"/>
        <v>0.15205854529316382</v>
      </c>
      <c r="N34" s="18">
        <f t="shared" si="26"/>
        <v>0.15243702964722564</v>
      </c>
      <c r="O34" s="38">
        <f t="shared" si="27"/>
        <v>0.14828059009762506</v>
      </c>
      <c r="P34" s="38">
        <f t="shared" si="28"/>
        <v>0.16373988360132796</v>
      </c>
      <c r="Q34" s="19">
        <f t="shared" si="29"/>
        <v>0.1760362658791351</v>
      </c>
      <c r="R34" s="38">
        <f t="shared" si="30"/>
        <v>0.1663036791619058</v>
      </c>
      <c r="S34" s="19">
        <f t="shared" si="31"/>
        <v>0.174140581155069</v>
      </c>
      <c r="U34" s="104">
        <f t="shared" si="22"/>
        <v>3.5360650458426367E-2</v>
      </c>
      <c r="V34" s="105">
        <f t="shared" si="23"/>
        <v>0.78369019931631978</v>
      </c>
    </row>
    <row r="35" spans="1:22" ht="20.100000000000001" customHeight="1" x14ac:dyDescent="0.25">
      <c r="A35" s="24"/>
      <c r="B35" t="s">
        <v>8</v>
      </c>
      <c r="C35" s="10">
        <v>126076</v>
      </c>
      <c r="D35" s="36">
        <v>91732</v>
      </c>
      <c r="E35" s="36">
        <v>249211</v>
      </c>
      <c r="F35" s="36">
        <v>342501</v>
      </c>
      <c r="G35" s="36">
        <v>148168</v>
      </c>
      <c r="H35" s="12">
        <v>234708</v>
      </c>
      <c r="I35" s="10">
        <v>180124</v>
      </c>
      <c r="J35" s="163">
        <v>299483</v>
      </c>
      <c r="L35" s="97">
        <f t="shared" si="24"/>
        <v>4.6612530060776526E-4</v>
      </c>
      <c r="M35" s="18">
        <f t="shared" si="25"/>
        <v>3.1710780096840115E-4</v>
      </c>
      <c r="N35" s="18">
        <f t="shared" si="26"/>
        <v>8.0541331497253009E-4</v>
      </c>
      <c r="O35" s="38">
        <f t="shared" si="27"/>
        <v>1.0308043560804145E-3</v>
      </c>
      <c r="P35" s="38">
        <f t="shared" si="28"/>
        <v>4.2188151301901581E-4</v>
      </c>
      <c r="Q35" s="19">
        <f t="shared" si="29"/>
        <v>6.0137101615178039E-4</v>
      </c>
      <c r="R35" s="38">
        <f t="shared" si="30"/>
        <v>6.5035256254955076E-4</v>
      </c>
      <c r="S35" s="19">
        <f t="shared" si="31"/>
        <v>1.0935935116243903E-3</v>
      </c>
      <c r="U35" s="104">
        <f t="shared" si="22"/>
        <v>0.66264906397814838</v>
      </c>
      <c r="V35" s="105">
        <f t="shared" si="23"/>
        <v>4.4324094907483957E-2</v>
      </c>
    </row>
    <row r="36" spans="1:22" ht="20.100000000000001" customHeight="1" x14ac:dyDescent="0.25">
      <c r="A36" s="24"/>
      <c r="B36" t="s">
        <v>16</v>
      </c>
      <c r="C36" s="10">
        <v>41727</v>
      </c>
      <c r="D36" s="36">
        <v>51471</v>
      </c>
      <c r="E36" s="36">
        <v>46466</v>
      </c>
      <c r="F36" s="36">
        <v>41389</v>
      </c>
      <c r="G36" s="36">
        <v>40470</v>
      </c>
      <c r="H36" s="12">
        <v>45375</v>
      </c>
      <c r="I36" s="10">
        <v>35197</v>
      </c>
      <c r="J36" s="163">
        <v>27527</v>
      </c>
      <c r="L36" s="97">
        <f t="shared" si="24"/>
        <v>1.5427210903312463E-4</v>
      </c>
      <c r="M36" s="18">
        <f t="shared" si="25"/>
        <v>1.7792979138844215E-4</v>
      </c>
      <c r="N36" s="18">
        <f t="shared" si="26"/>
        <v>1.5017128093669055E-4</v>
      </c>
      <c r="O36" s="38">
        <f t="shared" si="27"/>
        <v>1.2456594723464243E-4</v>
      </c>
      <c r="P36" s="38">
        <f t="shared" si="28"/>
        <v>1.1523098666297427E-4</v>
      </c>
      <c r="Q36" s="19">
        <f t="shared" si="29"/>
        <v>1.1626024616922745E-4</v>
      </c>
      <c r="R36" s="38">
        <f t="shared" si="30"/>
        <v>1.2708167231494159E-4</v>
      </c>
      <c r="S36" s="19">
        <f t="shared" si="31"/>
        <v>1.0051772085388685E-4</v>
      </c>
      <c r="U36" s="104">
        <f t="shared" si="22"/>
        <v>-0.21791629968463222</v>
      </c>
      <c r="V36" s="105">
        <f t="shared" si="23"/>
        <v>-2.6563951461054743E-3</v>
      </c>
    </row>
    <row r="37" spans="1:22" ht="20.100000000000001" customHeight="1" x14ac:dyDescent="0.25">
      <c r="A37" s="24"/>
      <c r="B37" t="s">
        <v>13</v>
      </c>
      <c r="C37" s="10">
        <v>2266260</v>
      </c>
      <c r="D37" s="36">
        <v>1874529</v>
      </c>
      <c r="E37" s="36">
        <v>2247676</v>
      </c>
      <c r="F37" s="36">
        <v>2123665</v>
      </c>
      <c r="G37" s="36">
        <v>1668158</v>
      </c>
      <c r="H37" s="12">
        <v>1548465</v>
      </c>
      <c r="I37" s="10">
        <v>1060885</v>
      </c>
      <c r="J37" s="163">
        <v>1013469</v>
      </c>
      <c r="L37" s="97">
        <f t="shared" si="24"/>
        <v>8.3787645844994613E-3</v>
      </c>
      <c r="M37" s="18">
        <f t="shared" si="25"/>
        <v>6.4800480643777093E-3</v>
      </c>
      <c r="N37" s="18">
        <f t="shared" si="26"/>
        <v>7.2641583964760652E-3</v>
      </c>
      <c r="O37" s="38">
        <f t="shared" si="27"/>
        <v>6.3914649383666417E-3</v>
      </c>
      <c r="P37" s="38">
        <f t="shared" si="28"/>
        <v>4.7497774215402473E-3</v>
      </c>
      <c r="Q37" s="19">
        <f t="shared" si="29"/>
        <v>3.9674913958001714E-3</v>
      </c>
      <c r="R37" s="38">
        <f t="shared" si="30"/>
        <v>3.8304128173945735E-3</v>
      </c>
      <c r="S37" s="19">
        <f t="shared" si="31"/>
        <v>3.7007881002676588E-3</v>
      </c>
      <c r="U37" s="104">
        <f t="shared" si="22"/>
        <v>-4.4694759563948964E-2</v>
      </c>
      <c r="V37" s="105">
        <f t="shared" si="23"/>
        <v>-1.2962471712691477E-2</v>
      </c>
    </row>
    <row r="38" spans="1:22" ht="20.100000000000001" customHeight="1" x14ac:dyDescent="0.25">
      <c r="A38" s="24"/>
      <c r="B38" t="s">
        <v>17</v>
      </c>
      <c r="C38" s="10">
        <v>11166139</v>
      </c>
      <c r="D38" s="36">
        <v>13434809</v>
      </c>
      <c r="E38" s="36">
        <v>14245400</v>
      </c>
      <c r="F38" s="36">
        <v>14754407</v>
      </c>
      <c r="G38" s="36">
        <v>15126322</v>
      </c>
      <c r="H38" s="12">
        <v>16153913</v>
      </c>
      <c r="I38" s="10">
        <v>11198683</v>
      </c>
      <c r="J38" s="163">
        <v>11385182</v>
      </c>
      <c r="L38" s="97">
        <f t="shared" si="24"/>
        <v>4.1283193454766103E-2</v>
      </c>
      <c r="M38" s="18">
        <f t="shared" si="25"/>
        <v>4.6442710705320765E-2</v>
      </c>
      <c r="N38" s="18">
        <f t="shared" si="26"/>
        <v>4.6039038554115515E-2</v>
      </c>
      <c r="O38" s="38">
        <f t="shared" si="27"/>
        <v>4.440543825268644E-2</v>
      </c>
      <c r="P38" s="38">
        <f t="shared" si="28"/>
        <v>4.3069459071950929E-2</v>
      </c>
      <c r="Q38" s="19">
        <f t="shared" si="29"/>
        <v>4.1389705828678423E-2</v>
      </c>
      <c r="R38" s="38">
        <f t="shared" si="30"/>
        <v>4.0433768882714632E-2</v>
      </c>
      <c r="S38" s="19">
        <f t="shared" si="31"/>
        <v>4.1574183388916233E-2</v>
      </c>
      <c r="U38" s="104">
        <f t="shared" si="22"/>
        <v>1.6653654719934477E-2</v>
      </c>
      <c r="V38" s="105">
        <f t="shared" si="23"/>
        <v>0.11404145062016008</v>
      </c>
    </row>
    <row r="39" spans="1:22" ht="20.100000000000001" customHeight="1" x14ac:dyDescent="0.25">
      <c r="A39" s="24"/>
      <c r="B39" t="s">
        <v>14</v>
      </c>
      <c r="C39" s="10">
        <v>927790</v>
      </c>
      <c r="D39" s="36">
        <v>956013</v>
      </c>
      <c r="E39" s="36">
        <v>984175</v>
      </c>
      <c r="F39" s="36">
        <v>1170391</v>
      </c>
      <c r="G39" s="36">
        <v>1554518</v>
      </c>
      <c r="H39" s="12">
        <v>2282337</v>
      </c>
      <c r="I39" s="10">
        <v>1585776</v>
      </c>
      <c r="J39" s="163">
        <v>1749488</v>
      </c>
      <c r="L39" s="97">
        <f t="shared" si="24"/>
        <v>3.4302039456429339E-3</v>
      </c>
      <c r="M39" s="18">
        <f t="shared" si="25"/>
        <v>3.3048356094623915E-3</v>
      </c>
      <c r="N39" s="18">
        <f t="shared" si="26"/>
        <v>3.1807089143861622E-3</v>
      </c>
      <c r="O39" s="38">
        <f t="shared" si="27"/>
        <v>3.5224543610597116E-3</v>
      </c>
      <c r="P39" s="38">
        <f t="shared" si="28"/>
        <v>4.4262081276341342E-3</v>
      </c>
      <c r="Q39" s="19">
        <f t="shared" si="29"/>
        <v>5.8478250459754509E-3</v>
      </c>
      <c r="R39" s="38">
        <f t="shared" si="30"/>
        <v>5.7255750773332614E-3</v>
      </c>
      <c r="S39" s="19">
        <f t="shared" si="31"/>
        <v>6.3884384938869034E-3</v>
      </c>
      <c r="U39" s="104">
        <f t="shared" si="22"/>
        <v>0.10323778389886087</v>
      </c>
      <c r="V39" s="105">
        <f t="shared" si="23"/>
        <v>6.6286341655364192E-2</v>
      </c>
    </row>
    <row r="40" spans="1:22" ht="20.100000000000001" customHeight="1" x14ac:dyDescent="0.25">
      <c r="A40" s="24"/>
      <c r="B40" t="s">
        <v>9</v>
      </c>
      <c r="C40" s="10">
        <v>8870855</v>
      </c>
      <c r="D40" s="36">
        <v>11864125</v>
      </c>
      <c r="E40" s="36">
        <v>14902935</v>
      </c>
      <c r="F40" s="36">
        <v>14980316</v>
      </c>
      <c r="G40" s="36">
        <v>14695042</v>
      </c>
      <c r="H40" s="12">
        <v>15806458</v>
      </c>
      <c r="I40" s="10">
        <v>11234396</v>
      </c>
      <c r="J40" s="163">
        <v>10480684</v>
      </c>
      <c r="L40" s="97">
        <f t="shared" si="24"/>
        <v>3.2797122001990052E-2</v>
      </c>
      <c r="M40" s="18">
        <f t="shared" si="25"/>
        <v>4.1013022600229279E-2</v>
      </c>
      <c r="N40" s="18">
        <f t="shared" si="26"/>
        <v>4.8164095008527488E-2</v>
      </c>
      <c r="O40" s="38">
        <f t="shared" si="27"/>
        <v>4.5085342782243347E-2</v>
      </c>
      <c r="P40" s="38">
        <f t="shared" si="28"/>
        <v>4.1841467475014743E-2</v>
      </c>
      <c r="Q40" s="19">
        <f t="shared" si="29"/>
        <v>4.0499453402612774E-2</v>
      </c>
      <c r="R40" s="38">
        <f t="shared" si="30"/>
        <v>4.0562713615600487E-2</v>
      </c>
      <c r="S40" s="19">
        <f t="shared" si="31"/>
        <v>3.827131429759139E-2</v>
      </c>
      <c r="U40" s="104">
        <f t="shared" si="22"/>
        <v>-6.7089677095235029E-2</v>
      </c>
      <c r="V40" s="105">
        <f t="shared" si="23"/>
        <v>-0.22913993180090977</v>
      </c>
    </row>
    <row r="41" spans="1:22" ht="20.100000000000001" customHeight="1" x14ac:dyDescent="0.25">
      <c r="A41" s="24"/>
      <c r="B41" t="s">
        <v>12</v>
      </c>
      <c r="C41" s="10">
        <v>8796971</v>
      </c>
      <c r="D41" s="36">
        <v>9487411</v>
      </c>
      <c r="E41" s="36">
        <v>10258864</v>
      </c>
      <c r="F41" s="36">
        <v>15573842</v>
      </c>
      <c r="G41" s="36">
        <v>16722221</v>
      </c>
      <c r="H41" s="12">
        <v>17373846</v>
      </c>
      <c r="I41" s="10">
        <v>12573620</v>
      </c>
      <c r="J41" s="163">
        <v>11915913</v>
      </c>
      <c r="L41" s="97">
        <f t="shared" si="24"/>
        <v>3.2523959768812408E-2</v>
      </c>
      <c r="M41" s="18">
        <f t="shared" si="25"/>
        <v>3.2796974219393663E-2</v>
      </c>
      <c r="N41" s="18">
        <f t="shared" si="26"/>
        <v>3.3155140271064885E-2</v>
      </c>
      <c r="O41" s="38">
        <f t="shared" si="27"/>
        <v>4.6871641760193733E-2</v>
      </c>
      <c r="P41" s="38">
        <f t="shared" si="28"/>
        <v>4.7613492093558391E-2</v>
      </c>
      <c r="Q41" s="19">
        <f t="shared" si="29"/>
        <v>4.4515429484655596E-2</v>
      </c>
      <c r="R41" s="38">
        <f t="shared" si="30"/>
        <v>4.5398092355956356E-2</v>
      </c>
      <c r="S41" s="19">
        <f t="shared" si="31"/>
        <v>4.3512203169731589E-2</v>
      </c>
      <c r="U41" s="104">
        <f t="shared" si="22"/>
        <v>-5.2308483952910934E-2</v>
      </c>
      <c r="V41" s="105">
        <f t="shared" si="23"/>
        <v>-0.18858891862247665</v>
      </c>
    </row>
    <row r="42" spans="1:22" ht="20.100000000000001" customHeight="1" x14ac:dyDescent="0.25">
      <c r="A42" s="24"/>
      <c r="B42" t="s">
        <v>11</v>
      </c>
      <c r="C42" s="10">
        <v>33521945</v>
      </c>
      <c r="D42" s="36">
        <v>37719984</v>
      </c>
      <c r="E42" s="36">
        <v>47541365</v>
      </c>
      <c r="F42" s="36">
        <v>52891733</v>
      </c>
      <c r="G42" s="36">
        <v>58235621</v>
      </c>
      <c r="H42" s="12">
        <v>66008116</v>
      </c>
      <c r="I42" s="10">
        <v>48234691</v>
      </c>
      <c r="J42" s="163">
        <v>47188879</v>
      </c>
      <c r="L42" s="97">
        <f t="shared" si="24"/>
        <v>0.12393656754720941</v>
      </c>
      <c r="M42" s="18">
        <f t="shared" si="25"/>
        <v>0.13039398660013166</v>
      </c>
      <c r="N42" s="18">
        <f t="shared" si="26"/>
        <v>0.15364670252504511</v>
      </c>
      <c r="O42" s="38">
        <f t="shared" si="27"/>
        <v>0.1591850207066321</v>
      </c>
      <c r="P42" s="38">
        <f t="shared" si="28"/>
        <v>0.1658153710590814</v>
      </c>
      <c r="Q42" s="19">
        <f t="shared" si="29"/>
        <v>0.16912660750031783</v>
      </c>
      <c r="R42" s="38">
        <f t="shared" si="30"/>
        <v>0.17415533130307873</v>
      </c>
      <c r="S42" s="19">
        <f t="shared" si="31"/>
        <v>0.17231512939041099</v>
      </c>
      <c r="U42" s="104">
        <f t="shared" si="22"/>
        <v>-2.1681739393748786E-2</v>
      </c>
      <c r="V42" s="105">
        <f t="shared" si="23"/>
        <v>-0.18402019126677327</v>
      </c>
    </row>
    <row r="43" spans="1:22" ht="20.100000000000001" customHeight="1" x14ac:dyDescent="0.25">
      <c r="A43" s="24"/>
      <c r="B43" t="s">
        <v>6</v>
      </c>
      <c r="C43" s="10">
        <v>122245353</v>
      </c>
      <c r="D43" s="36">
        <v>123110540</v>
      </c>
      <c r="E43" s="36">
        <v>122250676</v>
      </c>
      <c r="F43" s="36">
        <v>129038329</v>
      </c>
      <c r="G43" s="36">
        <v>130664123</v>
      </c>
      <c r="H43" s="12">
        <v>144730268</v>
      </c>
      <c r="I43" s="10">
        <v>100287639</v>
      </c>
      <c r="J43" s="163">
        <v>97494690</v>
      </c>
      <c r="L43" s="97">
        <f t="shared" si="24"/>
        <v>0.45196272022452633</v>
      </c>
      <c r="M43" s="18">
        <f t="shared" si="25"/>
        <v>0.42558008781485618</v>
      </c>
      <c r="N43" s="18">
        <f t="shared" si="26"/>
        <v>0.39509621250583937</v>
      </c>
      <c r="O43" s="38">
        <f t="shared" si="27"/>
        <v>0.38835878328687407</v>
      </c>
      <c r="P43" s="38">
        <f t="shared" si="28"/>
        <v>0.37204239720143883</v>
      </c>
      <c r="Q43" s="19">
        <f t="shared" si="29"/>
        <v>0.37082923605109119</v>
      </c>
      <c r="R43" s="38">
        <f t="shared" si="30"/>
        <v>0.36209679451763377</v>
      </c>
      <c r="S43" s="19">
        <f t="shared" si="31"/>
        <v>0.35601206212650249</v>
      </c>
      <c r="U43" s="104">
        <f t="shared" si="22"/>
        <v>-2.7849384309466096E-2</v>
      </c>
      <c r="V43" s="105">
        <f t="shared" si="23"/>
        <v>-0.60847323911312756</v>
      </c>
    </row>
    <row r="44" spans="1:22" ht="20.100000000000001" customHeight="1" thickBot="1" x14ac:dyDescent="0.3">
      <c r="A44" s="24"/>
      <c r="B44" t="s">
        <v>7</v>
      </c>
      <c r="C44" s="33">
        <v>529829</v>
      </c>
      <c r="D44" s="45">
        <v>649171</v>
      </c>
      <c r="E44" s="45">
        <v>631931</v>
      </c>
      <c r="F44" s="36">
        <v>719438</v>
      </c>
      <c r="G44" s="36">
        <v>651111</v>
      </c>
      <c r="H44" s="12">
        <v>815087</v>
      </c>
      <c r="I44" s="10">
        <v>600460</v>
      </c>
      <c r="J44" s="163">
        <v>836405</v>
      </c>
      <c r="L44" s="97">
        <f t="shared" si="24"/>
        <v>1.9588716480195413E-3</v>
      </c>
      <c r="M44" s="18">
        <f t="shared" si="25"/>
        <v>2.244115338839859E-3</v>
      </c>
      <c r="N44" s="18">
        <f t="shared" si="26"/>
        <v>2.0423080905092711E-3</v>
      </c>
      <c r="O44" s="38">
        <f t="shared" si="27"/>
        <v>2.165248639652968E-3</v>
      </c>
      <c r="P44" s="38">
        <f t="shared" si="28"/>
        <v>1.8539205079593734E-3</v>
      </c>
      <c r="Q44" s="19">
        <f t="shared" si="29"/>
        <v>2.0884234770101838E-3</v>
      </c>
      <c r="R44" s="38">
        <f t="shared" si="30"/>
        <v>2.1680103690152517E-3</v>
      </c>
      <c r="S44" s="19">
        <f t="shared" si="31"/>
        <v>3.0542203767499267E-3</v>
      </c>
      <c r="U44" s="106">
        <f t="shared" si="22"/>
        <v>0.39294041235053123</v>
      </c>
      <c r="V44" s="107">
        <f t="shared" si="23"/>
        <v>8.8621000773467504E-2</v>
      </c>
    </row>
    <row r="45" spans="1:22" ht="20.100000000000001" customHeight="1" thickBot="1" x14ac:dyDescent="0.3">
      <c r="A45" s="5" t="s">
        <v>48</v>
      </c>
      <c r="B45" s="6"/>
      <c r="C45" s="13">
        <f t="shared" ref="C45:H45" si="32">C46+C47</f>
        <v>115482949</v>
      </c>
      <c r="D45" s="37">
        <f t="shared" si="32"/>
        <v>122418467</v>
      </c>
      <c r="E45" s="37">
        <f t="shared" si="32"/>
        <v>129718965</v>
      </c>
      <c r="F45" s="37">
        <f t="shared" si="32"/>
        <v>131218627</v>
      </c>
      <c r="G45" s="37">
        <f t="shared" si="32"/>
        <v>143270209</v>
      </c>
      <c r="H45" s="15">
        <f t="shared" si="32"/>
        <v>143685880</v>
      </c>
      <c r="I45" s="13">
        <f t="shared" ref="I45:J45" si="33">I46+I47</f>
        <v>109165383</v>
      </c>
      <c r="J45" s="162">
        <f t="shared" si="33"/>
        <v>104957522</v>
      </c>
      <c r="L45" s="20">
        <f>C45/C48</f>
        <v>0.29920995768111242</v>
      </c>
      <c r="M45" s="21">
        <f>D45/D48</f>
        <v>0.2973519763228496</v>
      </c>
      <c r="N45" s="21">
        <f>E45/E48</f>
        <v>0.29539387507799925</v>
      </c>
      <c r="O45" s="21">
        <f t="shared" ref="O45:P45" si="34">F45/F48</f>
        <v>0.2831133662722633</v>
      </c>
      <c r="P45" s="21">
        <f t="shared" si="34"/>
        <v>0.28974041311102355</v>
      </c>
      <c r="Q45" s="22">
        <f>H45/H48</f>
        <v>0.26908775256032519</v>
      </c>
      <c r="R45" s="28">
        <f>I45/I48</f>
        <v>0.28271738758769177</v>
      </c>
      <c r="S45" s="22">
        <f>J45/J48</f>
        <v>0.27707187311650167</v>
      </c>
      <c r="U45" s="65">
        <f t="shared" si="22"/>
        <v>-3.8545744853934145E-2</v>
      </c>
      <c r="V45" s="102">
        <f t="shared" si="23"/>
        <v>-0.56455144711901051</v>
      </c>
    </row>
    <row r="46" spans="1:22" ht="20.100000000000001" customHeight="1" x14ac:dyDescent="0.25">
      <c r="A46" s="24"/>
      <c r="B46" t="s">
        <v>4</v>
      </c>
      <c r="C46" s="10">
        <v>3409468</v>
      </c>
      <c r="D46" s="36">
        <v>3495523</v>
      </c>
      <c r="E46" s="36">
        <v>5128843</v>
      </c>
      <c r="F46" s="36">
        <v>8773672</v>
      </c>
      <c r="G46" s="36">
        <v>8329666</v>
      </c>
      <c r="H46" s="12">
        <v>9366656</v>
      </c>
      <c r="I46" s="10">
        <v>6952610</v>
      </c>
      <c r="J46" s="163">
        <v>7505737</v>
      </c>
      <c r="L46" s="97">
        <f t="shared" ref="L46:S46" si="35">C46/C45</f>
        <v>2.9523561958917414E-2</v>
      </c>
      <c r="M46" s="38">
        <f t="shared" si="35"/>
        <v>2.8553886400162157E-2</v>
      </c>
      <c r="N46" s="38">
        <f t="shared" si="35"/>
        <v>3.9538112256754437E-2</v>
      </c>
      <c r="O46" s="38">
        <f t="shared" si="35"/>
        <v>6.6863007185710005E-2</v>
      </c>
      <c r="P46" s="38">
        <f t="shared" si="35"/>
        <v>5.8139553631837031E-2</v>
      </c>
      <c r="Q46" s="19">
        <f t="shared" si="35"/>
        <v>6.5188423524983802E-2</v>
      </c>
      <c r="R46" s="38">
        <f t="shared" si="35"/>
        <v>6.3688779436609499E-2</v>
      </c>
      <c r="S46" s="19">
        <f t="shared" si="35"/>
        <v>7.1512139930285323E-2</v>
      </c>
      <c r="U46" s="108">
        <f t="shared" si="22"/>
        <v>7.9556742000486153E-2</v>
      </c>
      <c r="V46" s="109">
        <f t="shared" si="23"/>
        <v>0.78233604936758239</v>
      </c>
    </row>
    <row r="47" spans="1:22" ht="20.100000000000001" customHeight="1" thickBot="1" x14ac:dyDescent="0.3">
      <c r="A47" s="24"/>
      <c r="B47" t="s">
        <v>3</v>
      </c>
      <c r="C47" s="33">
        <v>112073481</v>
      </c>
      <c r="D47" s="36">
        <v>118922944</v>
      </c>
      <c r="E47" s="36">
        <v>124590122</v>
      </c>
      <c r="F47" s="36">
        <v>122444955</v>
      </c>
      <c r="G47" s="36">
        <v>134940543</v>
      </c>
      <c r="H47" s="44">
        <v>134319224</v>
      </c>
      <c r="I47" s="10">
        <v>102212773</v>
      </c>
      <c r="J47" s="163">
        <v>97451785</v>
      </c>
      <c r="L47" s="97">
        <f t="shared" ref="L47:S47" si="36">C47/C45</f>
        <v>0.97047643804108263</v>
      </c>
      <c r="M47" s="38">
        <f t="shared" si="36"/>
        <v>0.97144611359983779</v>
      </c>
      <c r="N47" s="38">
        <f t="shared" si="36"/>
        <v>0.96046188774324559</v>
      </c>
      <c r="O47" s="38">
        <f t="shared" si="36"/>
        <v>0.93313699281428997</v>
      </c>
      <c r="P47" s="38">
        <f t="shared" si="36"/>
        <v>0.94186044636816302</v>
      </c>
      <c r="Q47" s="95">
        <f t="shared" si="36"/>
        <v>0.93481157647501623</v>
      </c>
      <c r="R47" s="180">
        <f t="shared" si="36"/>
        <v>0.93631122056339056</v>
      </c>
      <c r="S47" s="95">
        <f t="shared" si="36"/>
        <v>0.92848786006971473</v>
      </c>
      <c r="U47" s="110">
        <f t="shared" si="22"/>
        <v>-4.6579188297728696E-2</v>
      </c>
      <c r="V47" s="107">
        <f t="shared" si="23"/>
        <v>-0.78233604936758239</v>
      </c>
    </row>
    <row r="48" spans="1:22" ht="20.100000000000001" customHeight="1" thickBot="1" x14ac:dyDescent="0.3">
      <c r="A48" s="75" t="s">
        <v>5</v>
      </c>
      <c r="B48" s="101"/>
      <c r="C48" s="84">
        <f>C31+C45</f>
        <v>385959578</v>
      </c>
      <c r="D48" s="85">
        <f>D31+D45</f>
        <v>411695488</v>
      </c>
      <c r="E48" s="85">
        <f>E31+E45</f>
        <v>439138980</v>
      </c>
      <c r="F48" s="85">
        <f>F31+F45</f>
        <v>463484394</v>
      </c>
      <c r="G48" s="85">
        <f>G31+G45</f>
        <v>494477824</v>
      </c>
      <c r="H48" s="169">
        <f t="shared" ref="H48:J48" si="37">H31+H45</f>
        <v>533974061</v>
      </c>
      <c r="I48" s="172">
        <f t="shared" si="37"/>
        <v>386129003</v>
      </c>
      <c r="J48" s="171">
        <f t="shared" si="37"/>
        <v>378809732</v>
      </c>
      <c r="L48" s="90">
        <f>L31+L45</f>
        <v>1</v>
      </c>
      <c r="M48" s="86">
        <f>M31+M45</f>
        <v>1</v>
      </c>
      <c r="N48" s="86">
        <f>N31+N45</f>
        <v>1</v>
      </c>
      <c r="O48" s="86">
        <f t="shared" ref="O48:P48" si="38">O31+O45</f>
        <v>1</v>
      </c>
      <c r="P48" s="86">
        <f t="shared" si="38"/>
        <v>1</v>
      </c>
      <c r="Q48" s="176">
        <f t="shared" ref="Q48:S48" si="39">Q31+Q45</f>
        <v>1</v>
      </c>
      <c r="R48" s="183">
        <f t="shared" si="39"/>
        <v>1</v>
      </c>
      <c r="S48" s="86">
        <f t="shared" si="39"/>
        <v>1</v>
      </c>
      <c r="U48" s="94">
        <f t="shared" si="22"/>
        <v>-1.8955506950095638E-2</v>
      </c>
      <c r="V48" s="87">
        <f t="shared" si="23"/>
        <v>0</v>
      </c>
    </row>
    <row r="49" spans="1:12" ht="15" customHeight="1" x14ac:dyDescent="0.25"/>
    <row r="50" spans="1:12" ht="15" customHeight="1" x14ac:dyDescent="0.25"/>
    <row r="51" spans="1:12" ht="15" customHeight="1" x14ac:dyDescent="0.25">
      <c r="A51" s="1" t="s">
        <v>29</v>
      </c>
      <c r="L51" s="1" t="str">
        <f>U27</f>
        <v>VARIAÇÃO (JAN-SET)</v>
      </c>
    </row>
    <row r="52" spans="1:12" ht="15" customHeight="1" thickBot="1" x14ac:dyDescent="0.3"/>
    <row r="53" spans="1:12" ht="24" customHeight="1" x14ac:dyDescent="0.25">
      <c r="A53" s="417" t="s">
        <v>38</v>
      </c>
      <c r="B53" s="440"/>
      <c r="C53" s="419">
        <v>2016</v>
      </c>
      <c r="D53" s="421">
        <v>2017</v>
      </c>
      <c r="E53" s="421">
        <v>2018</v>
      </c>
      <c r="F53" s="421">
        <v>2019</v>
      </c>
      <c r="G53" s="421">
        <v>2020</v>
      </c>
      <c r="H53" s="437">
        <v>2021</v>
      </c>
      <c r="I53" s="427">
        <v>2022</v>
      </c>
      <c r="J53" s="428"/>
      <c r="L53" s="423" t="s">
        <v>87</v>
      </c>
    </row>
    <row r="54" spans="1:12" ht="20.100000000000001" customHeight="1" thickBot="1" x14ac:dyDescent="0.3">
      <c r="A54" s="441"/>
      <c r="B54" s="442"/>
      <c r="C54" s="436">
        <v>2016</v>
      </c>
      <c r="D54" s="435">
        <v>2017</v>
      </c>
      <c r="E54" s="435">
        <v>2018</v>
      </c>
      <c r="F54" s="435"/>
      <c r="G54" s="422"/>
      <c r="H54" s="438"/>
      <c r="I54" s="168">
        <v>2021</v>
      </c>
      <c r="J54" s="170">
        <v>2022</v>
      </c>
      <c r="L54" s="424"/>
    </row>
    <row r="55" spans="1:12" ht="20.100000000000001" customHeight="1" thickBot="1" x14ac:dyDescent="0.3">
      <c r="A55" s="3" t="s">
        <v>2</v>
      </c>
      <c r="B55" s="4"/>
      <c r="C55" s="112">
        <f>C31/C7</f>
        <v>3.2123307365165226</v>
      </c>
      <c r="D55" s="113">
        <f t="shared" ref="D55:H55" si="40">D31/D7</f>
        <v>3.4169911944004991</v>
      </c>
      <c r="E55" s="113">
        <f t="shared" si="40"/>
        <v>3.594888865750693</v>
      </c>
      <c r="F55" s="113">
        <f t="shared" ref="F55" si="41">F31/F7</f>
        <v>3.6577742806699343</v>
      </c>
      <c r="G55" s="113">
        <f t="shared" ref="G55" si="42">G31/G7</f>
        <v>3.7299053053651443</v>
      </c>
      <c r="H55" s="117">
        <f t="shared" si="40"/>
        <v>3.9230120007093601</v>
      </c>
      <c r="I55" s="184">
        <f t="shared" ref="I55:J55" si="43">I31/I7</f>
        <v>3.8094149940966253</v>
      </c>
      <c r="J55" s="185">
        <f t="shared" si="43"/>
        <v>4.03687440154944</v>
      </c>
      <c r="L55" s="23">
        <f>(J55-I55)/I55</f>
        <v>5.9709800010055089E-2</v>
      </c>
    </row>
    <row r="56" spans="1:12" ht="20.100000000000001" customHeight="1" x14ac:dyDescent="0.25">
      <c r="A56" s="24"/>
      <c r="B56" t="s">
        <v>10</v>
      </c>
      <c r="C56" s="118">
        <f t="shared" ref="C56:H71" si="44">C32/C8</f>
        <v>3.1072184101681737</v>
      </c>
      <c r="D56" s="119">
        <f t="shared" si="44"/>
        <v>3.1804030646425181</v>
      </c>
      <c r="E56" s="119">
        <f t="shared" si="44"/>
        <v>3.2743204425841306</v>
      </c>
      <c r="F56" s="119">
        <f t="shared" ref="F56" si="45">F32/F8</f>
        <v>3.2864474761518645</v>
      </c>
      <c r="G56" s="119">
        <f t="shared" ref="G56" si="46">G32/G8</f>
        <v>3.2743548290191482</v>
      </c>
      <c r="H56" s="120">
        <f t="shared" si="44"/>
        <v>3.3359600817086221</v>
      </c>
      <c r="I56" s="118">
        <f t="shared" ref="I56:J56" si="47">I32/I8</f>
        <v>3.3178282732546762</v>
      </c>
      <c r="J56" s="186">
        <f t="shared" si="47"/>
        <v>3.5190247076404733</v>
      </c>
      <c r="L56" s="246">
        <f t="shared" ref="L56:L72" si="48">(J56-I56)/I56</f>
        <v>6.0641003034322273E-2</v>
      </c>
    </row>
    <row r="57" spans="1:12" ht="20.100000000000001" customHeight="1" x14ac:dyDescent="0.25">
      <c r="A57" s="24"/>
      <c r="B57" t="s">
        <v>18</v>
      </c>
      <c r="C57" s="118">
        <f t="shared" si="44"/>
        <v>3.0683299669482187</v>
      </c>
      <c r="D57" s="119">
        <f t="shared" si="44"/>
        <v>3.4523042163670796</v>
      </c>
      <c r="E57" s="119">
        <f t="shared" si="44"/>
        <v>4.9327896800144559</v>
      </c>
      <c r="F57" s="119">
        <f t="shared" ref="F57" si="49">F33/F9</f>
        <v>5.4892722757062522</v>
      </c>
      <c r="G57" s="119">
        <f t="shared" ref="G57" si="50">G33/G9</f>
        <v>6.1064703183012803</v>
      </c>
      <c r="H57" s="120">
        <f t="shared" si="44"/>
        <v>6.9606219122348154</v>
      </c>
      <c r="I57" s="118">
        <f t="shared" ref="I57:J57" si="51">I33/I9</f>
        <v>6.6743978960011594</v>
      </c>
      <c r="J57" s="186">
        <f t="shared" si="51"/>
        <v>7.7211534009353153</v>
      </c>
      <c r="L57" s="31">
        <f t="shared" si="48"/>
        <v>0.15683145075322821</v>
      </c>
    </row>
    <row r="58" spans="1:12" ht="20.100000000000001" customHeight="1" x14ac:dyDescent="0.25">
      <c r="A58" s="24"/>
      <c r="B58" t="s">
        <v>15</v>
      </c>
      <c r="C58" s="118">
        <f t="shared" si="44"/>
        <v>4.6082630427651941</v>
      </c>
      <c r="D58" s="119">
        <f t="shared" si="44"/>
        <v>4.758014830125072</v>
      </c>
      <c r="E58" s="119">
        <f t="shared" si="44"/>
        <v>5.2158887373037963</v>
      </c>
      <c r="F58" s="119">
        <f t="shared" ref="F58" si="52">F34/F10</f>
        <v>5.8826120227282956</v>
      </c>
      <c r="G58" s="119">
        <f t="shared" ref="G58" si="53">G34/G10</f>
        <v>5.9330299758527998</v>
      </c>
      <c r="H58" s="120">
        <f t="shared" si="44"/>
        <v>6.2125739544514094</v>
      </c>
      <c r="I58" s="118">
        <f t="shared" ref="I58:J58" si="54">I34/I10</f>
        <v>6.0204951411958234</v>
      </c>
      <c r="J58" s="186">
        <f t="shared" si="54"/>
        <v>6.3391749876277252</v>
      </c>
      <c r="L58" s="31">
        <f t="shared" si="48"/>
        <v>5.2932497902257902E-2</v>
      </c>
    </row>
    <row r="59" spans="1:12" ht="20.100000000000001" customHeight="1" x14ac:dyDescent="0.25">
      <c r="A59" s="24"/>
      <c r="B59" t="s">
        <v>8</v>
      </c>
      <c r="C59" s="118">
        <f t="shared" si="44"/>
        <v>1.8313554028732042</v>
      </c>
      <c r="D59" s="119">
        <f t="shared" si="44"/>
        <v>2.1490453320838703</v>
      </c>
      <c r="E59" s="119">
        <f t="shared" si="44"/>
        <v>1.8330268616317045</v>
      </c>
      <c r="F59" s="119">
        <f t="shared" ref="F59" si="55">F35/F11</f>
        <v>1.8614387112903401</v>
      </c>
      <c r="G59" s="119">
        <f t="shared" ref="G59" si="56">G35/G11</f>
        <v>2.1099038803844783</v>
      </c>
      <c r="H59" s="120">
        <f t="shared" si="44"/>
        <v>1.904386349252714</v>
      </c>
      <c r="I59" s="118">
        <f t="shared" ref="I59:J59" si="57">I35/I11</f>
        <v>1.8997015303162934</v>
      </c>
      <c r="J59" s="186">
        <f t="shared" si="57"/>
        <v>2.5836431868179268</v>
      </c>
      <c r="L59" s="31">
        <f t="shared" si="48"/>
        <v>0.36002584910681185</v>
      </c>
    </row>
    <row r="60" spans="1:12" ht="20.100000000000001" customHeight="1" x14ac:dyDescent="0.25">
      <c r="A60" s="24"/>
      <c r="B60" t="s">
        <v>16</v>
      </c>
      <c r="C60" s="118">
        <f t="shared" si="44"/>
        <v>3.4174447174447176</v>
      </c>
      <c r="D60" s="119">
        <f t="shared" si="44"/>
        <v>3.5232390991854334</v>
      </c>
      <c r="E60" s="119">
        <f t="shared" si="44"/>
        <v>3.3732123411978221</v>
      </c>
      <c r="F60" s="119">
        <f t="shared" ref="F60" si="58">F36/F12</f>
        <v>4.1576092415871422</v>
      </c>
      <c r="G60" s="119">
        <f t="shared" ref="G60" si="59">G36/G12</f>
        <v>4.2929882253102791</v>
      </c>
      <c r="H60" s="120">
        <f t="shared" si="44"/>
        <v>4.0066225165562912</v>
      </c>
      <c r="I60" s="118">
        <f t="shared" ref="I60:J60" si="60">I36/I12</f>
        <v>4.009226563389908</v>
      </c>
      <c r="J60" s="186">
        <f t="shared" si="60"/>
        <v>3.9946306776955449</v>
      </c>
      <c r="L60" s="31">
        <f t="shared" si="48"/>
        <v>-3.6405739270623525E-3</v>
      </c>
    </row>
    <row r="61" spans="1:12" ht="20.100000000000001" customHeight="1" x14ac:dyDescent="0.25">
      <c r="A61" s="24"/>
      <c r="B61" t="s">
        <v>13</v>
      </c>
      <c r="C61" s="118">
        <f t="shared" si="44"/>
        <v>2.1756047266454122</v>
      </c>
      <c r="D61" s="119">
        <f t="shared" si="44"/>
        <v>2.6124092046803837</v>
      </c>
      <c r="E61" s="119">
        <f t="shared" si="44"/>
        <v>2.3239647922346882</v>
      </c>
      <c r="F61" s="119">
        <f t="shared" ref="F61" si="61">F37/F13</f>
        <v>2.6343167682601587</v>
      </c>
      <c r="G61" s="119">
        <f t="shared" ref="G61" si="62">G37/G13</f>
        <v>3.3748227273187066</v>
      </c>
      <c r="H61" s="120">
        <f t="shared" si="44"/>
        <v>4.3961383516024908</v>
      </c>
      <c r="I61" s="118">
        <f t="shared" ref="I61:J61" si="63">I37/I13</f>
        <v>4.2116995513914803</v>
      </c>
      <c r="J61" s="186">
        <f t="shared" si="63"/>
        <v>4.7522472463319598</v>
      </c>
      <c r="L61" s="31">
        <f t="shared" si="48"/>
        <v>0.12834431524487327</v>
      </c>
    </row>
    <row r="62" spans="1:12" ht="20.100000000000001" customHeight="1" x14ac:dyDescent="0.25">
      <c r="A62" s="24"/>
      <c r="B62" t="s">
        <v>17</v>
      </c>
      <c r="C62" s="118">
        <f t="shared" si="44"/>
        <v>3.0944530831492969</v>
      </c>
      <c r="D62" s="119">
        <f t="shared" si="44"/>
        <v>3.0633340492995158</v>
      </c>
      <c r="E62" s="119">
        <f t="shared" si="44"/>
        <v>3.1628049484462837</v>
      </c>
      <c r="F62" s="119">
        <f t="shared" ref="F62" si="64">F38/F14</f>
        <v>3.3549586599272225</v>
      </c>
      <c r="G62" s="119">
        <f t="shared" ref="G62" si="65">G38/G14</f>
        <v>3.5170287203947286</v>
      </c>
      <c r="H62" s="120">
        <f t="shared" si="44"/>
        <v>3.7193942102484439</v>
      </c>
      <c r="I62" s="118">
        <f t="shared" ref="I62:J62" si="66">I38/I14</f>
        <v>3.5997549950063599</v>
      </c>
      <c r="J62" s="186">
        <f t="shared" si="66"/>
        <v>3.722258258148297</v>
      </c>
      <c r="L62" s="31">
        <f t="shared" si="48"/>
        <v>3.4031000251927068E-2</v>
      </c>
    </row>
    <row r="63" spans="1:12" ht="20.100000000000001" customHeight="1" x14ac:dyDescent="0.25">
      <c r="A63" s="24"/>
      <c r="B63" t="s">
        <v>14</v>
      </c>
      <c r="C63" s="118">
        <f t="shared" si="44"/>
        <v>3.6242080016250129</v>
      </c>
      <c r="D63" s="119">
        <f t="shared" si="44"/>
        <v>3.8319918871902581</v>
      </c>
      <c r="E63" s="119">
        <f t="shared" si="44"/>
        <v>3.9938925411898385</v>
      </c>
      <c r="F63" s="119">
        <f t="shared" ref="F63" si="67">F39/F15</f>
        <v>3.769083871133954</v>
      </c>
      <c r="G63" s="119">
        <f t="shared" ref="G63" si="68">G39/G15</f>
        <v>3.9078958945571647</v>
      </c>
      <c r="H63" s="120">
        <f t="shared" si="44"/>
        <v>3.7495330204255306</v>
      </c>
      <c r="I63" s="118">
        <f t="shared" ref="I63:J63" si="69">I39/I15</f>
        <v>3.8382665817901049</v>
      </c>
      <c r="J63" s="186">
        <f t="shared" si="69"/>
        <v>3.4975000549767996</v>
      </c>
      <c r="L63" s="31">
        <f t="shared" si="48"/>
        <v>-8.8781359906058788E-2</v>
      </c>
    </row>
    <row r="64" spans="1:12" ht="20.100000000000001" customHeight="1" x14ac:dyDescent="0.25">
      <c r="A64" s="24"/>
      <c r="B64" t="s">
        <v>9</v>
      </c>
      <c r="C64" s="118">
        <f t="shared" si="44"/>
        <v>2.9725197434027817</v>
      </c>
      <c r="D64" s="119">
        <f t="shared" si="44"/>
        <v>3.0922176967130417</v>
      </c>
      <c r="E64" s="119">
        <f t="shared" si="44"/>
        <v>3.3400513414949007</v>
      </c>
      <c r="F64" s="119">
        <f t="shared" ref="F64" si="70">F40/F16</f>
        <v>3.3903876616029951</v>
      </c>
      <c r="G64" s="119">
        <f t="shared" ref="G64" si="71">G40/G16</f>
        <v>3.4138250342426928</v>
      </c>
      <c r="H64" s="120">
        <f t="shared" si="44"/>
        <v>3.5502873547082618</v>
      </c>
      <c r="I64" s="118">
        <f t="shared" ref="I64:J64" si="72">I40/I16</f>
        <v>3.4980399336659995</v>
      </c>
      <c r="J64" s="186">
        <f t="shared" si="72"/>
        <v>3.6619244113526226</v>
      </c>
      <c r="L64" s="31">
        <f t="shared" si="48"/>
        <v>4.6850373579031622E-2</v>
      </c>
    </row>
    <row r="65" spans="1:38" ht="20.100000000000001" customHeight="1" x14ac:dyDescent="0.25">
      <c r="A65" s="24"/>
      <c r="B65" t="s">
        <v>12</v>
      </c>
      <c r="C65" s="118">
        <f t="shared" si="44"/>
        <v>2.5870780949019956</v>
      </c>
      <c r="D65" s="119">
        <f t="shared" si="44"/>
        <v>2.6597150384712642</v>
      </c>
      <c r="E65" s="119">
        <f t="shared" si="44"/>
        <v>2.8435620972733431</v>
      </c>
      <c r="F65" s="119">
        <f t="shared" ref="F65" si="73">F41/F17</f>
        <v>2.4043502291056851</v>
      </c>
      <c r="G65" s="119">
        <f t="shared" ref="G65" si="74">G41/G17</f>
        <v>2.4552654116817232</v>
      </c>
      <c r="H65" s="120">
        <f t="shared" si="44"/>
        <v>2.5508382427690126</v>
      </c>
      <c r="I65" s="118">
        <f t="shared" ref="I65:J65" si="75">I41/I17</f>
        <v>2.5046218581971478</v>
      </c>
      <c r="J65" s="186">
        <f t="shared" si="75"/>
        <v>2.6567052868286116</v>
      </c>
      <c r="L65" s="31">
        <f t="shared" si="48"/>
        <v>6.07211137017446E-2</v>
      </c>
    </row>
    <row r="66" spans="1:38" ht="20.100000000000001" customHeight="1" x14ac:dyDescent="0.25">
      <c r="A66" s="24"/>
      <c r="B66" t="s">
        <v>11</v>
      </c>
      <c r="C66" s="118">
        <f t="shared" si="44"/>
        <v>2.7053523323271169</v>
      </c>
      <c r="D66" s="119">
        <f t="shared" si="44"/>
        <v>2.8582163449429099</v>
      </c>
      <c r="E66" s="119">
        <f t="shared" si="44"/>
        <v>2.9886613293918165</v>
      </c>
      <c r="F66" s="119">
        <f t="shared" ref="F66" si="76">F42/F18</f>
        <v>3.0033512190316172</v>
      </c>
      <c r="G66" s="119">
        <f t="shared" ref="G66" si="77">G42/G18</f>
        <v>3.0311924516799711</v>
      </c>
      <c r="H66" s="120">
        <f t="shared" si="44"/>
        <v>3.2010757783816612</v>
      </c>
      <c r="I66" s="118">
        <f t="shared" ref="I66:J66" si="78">I42/I18</f>
        <v>3.1218331086518143</v>
      </c>
      <c r="J66" s="186">
        <f t="shared" si="78"/>
        <v>3.4340018504317311</v>
      </c>
      <c r="L66" s="31">
        <f t="shared" si="48"/>
        <v>9.9995333163318614E-2</v>
      </c>
    </row>
    <row r="67" spans="1:38" s="1" customFormat="1" ht="20.100000000000001" customHeight="1" x14ac:dyDescent="0.25">
      <c r="A67" s="24"/>
      <c r="B67" t="s">
        <v>6</v>
      </c>
      <c r="C67" s="118">
        <f t="shared" si="44"/>
        <v>3.2203387361387796</v>
      </c>
      <c r="D67" s="119">
        <f t="shared" si="44"/>
        <v>3.5336721368834847</v>
      </c>
      <c r="E67" s="119">
        <f t="shared" si="44"/>
        <v>3.794407741231824</v>
      </c>
      <c r="F67" s="119">
        <f t="shared" ref="F67" si="79">F43/F19</f>
        <v>3.9585855236113172</v>
      </c>
      <c r="G67" s="119">
        <f t="shared" ref="G67" si="80">G43/G19</f>
        <v>4.0425965657700518</v>
      </c>
      <c r="H67" s="120">
        <f t="shared" si="44"/>
        <v>4.2351905554225731</v>
      </c>
      <c r="I67" s="118">
        <f t="shared" ref="I67:J67" si="81">I43/I19</f>
        <v>4.1330516659693597</v>
      </c>
      <c r="J67" s="186">
        <f t="shared" si="81"/>
        <v>4.2610097595986547</v>
      </c>
      <c r="K67"/>
      <c r="L67" s="31">
        <f t="shared" si="48"/>
        <v>3.0959713057272877E-2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I67"/>
      <c r="AJ67"/>
      <c r="AK67"/>
      <c r="AL67"/>
    </row>
    <row r="68" spans="1:38" ht="20.100000000000001" customHeight="1" thickBot="1" x14ac:dyDescent="0.3">
      <c r="A68" s="24"/>
      <c r="B68" t="s">
        <v>7</v>
      </c>
      <c r="C68" s="122">
        <f t="shared" si="44"/>
        <v>5.7456459973539813</v>
      </c>
      <c r="D68" s="123">
        <f t="shared" si="44"/>
        <v>6.3598698970344749</v>
      </c>
      <c r="E68" s="123">
        <f t="shared" si="44"/>
        <v>6.435994581767444</v>
      </c>
      <c r="F68" s="123">
        <f t="shared" ref="F68" si="82">F44/F20</f>
        <v>6.9692724983047567</v>
      </c>
      <c r="G68" s="123">
        <f t="shared" ref="G68" si="83">G44/G20</f>
        <v>6.6667110355702084</v>
      </c>
      <c r="H68" s="120">
        <f t="shared" si="44"/>
        <v>6.8126593281679666</v>
      </c>
      <c r="I68" s="118">
        <f t="shared" ref="I68:J68" si="84">I44/I20</f>
        <v>6.6670367738497065</v>
      </c>
      <c r="J68" s="186">
        <f t="shared" si="84"/>
        <v>7.2842350031352332</v>
      </c>
      <c r="L68" s="35">
        <f t="shared" si="48"/>
        <v>9.2574595014441721E-2</v>
      </c>
    </row>
    <row r="69" spans="1:38" ht="20.100000000000001" customHeight="1" thickBot="1" x14ac:dyDescent="0.3">
      <c r="A69" s="5" t="s">
        <v>48</v>
      </c>
      <c r="B69" s="6"/>
      <c r="C69" s="125">
        <f t="shared" si="44"/>
        <v>1.1651844962701983</v>
      </c>
      <c r="D69" s="126">
        <f t="shared" si="44"/>
        <v>1.1939999104830223</v>
      </c>
      <c r="E69" s="126">
        <f t="shared" si="44"/>
        <v>1.3421143788134609</v>
      </c>
      <c r="F69" s="126">
        <f t="shared" ref="F69" si="85">F45/F21</f>
        <v>1.3354558265681284</v>
      </c>
      <c r="G69" s="126">
        <f t="shared" ref="G69" si="86">G45/G21</f>
        <v>1.3358091468192805</v>
      </c>
      <c r="H69" s="127">
        <f t="shared" si="44"/>
        <v>1.337708949700785</v>
      </c>
      <c r="I69" s="125">
        <f t="shared" ref="I69:J69" si="87">I45/I21</f>
        <v>1.34282075851781</v>
      </c>
      <c r="J69" s="187">
        <f t="shared" si="87"/>
        <v>1.4185773085309274</v>
      </c>
      <c r="L69" s="23">
        <f t="shared" si="48"/>
        <v>5.64159807126728E-2</v>
      </c>
    </row>
    <row r="70" spans="1:38" ht="20.100000000000001" customHeight="1" x14ac:dyDescent="0.25">
      <c r="A70" s="24"/>
      <c r="B70" t="s">
        <v>4</v>
      </c>
      <c r="C70" s="118">
        <f t="shared" si="44"/>
        <v>1.2695315889009986</v>
      </c>
      <c r="D70" s="119">
        <f t="shared" si="44"/>
        <v>1.1836627509489048</v>
      </c>
      <c r="E70" s="119">
        <f t="shared" si="44"/>
        <v>1.1466372363788226</v>
      </c>
      <c r="F70" s="119">
        <f t="shared" ref="F70" si="88">F46/F22</f>
        <v>1.0902498149712032</v>
      </c>
      <c r="G70" s="119">
        <f t="shared" ref="G70" si="89">G46/G22</f>
        <v>1.0092961966909995</v>
      </c>
      <c r="H70" s="120">
        <f t="shared" si="44"/>
        <v>1.0284412268227148</v>
      </c>
      <c r="I70" s="118">
        <f t="shared" ref="I70:J70" si="90">I46/I22</f>
        <v>1.0290227938448169</v>
      </c>
      <c r="J70" s="186">
        <f t="shared" si="90"/>
        <v>1.1835431281450299</v>
      </c>
      <c r="L70" s="246">
        <f t="shared" si="48"/>
        <v>0.15016220750841375</v>
      </c>
    </row>
    <row r="71" spans="1:38" ht="20.100000000000001" customHeight="1" thickBot="1" x14ac:dyDescent="0.3">
      <c r="A71" s="24"/>
      <c r="B71" t="s">
        <v>3</v>
      </c>
      <c r="C71" s="122">
        <f t="shared" si="44"/>
        <v>1.1622782613695222</v>
      </c>
      <c r="D71" s="119">
        <f t="shared" si="44"/>
        <v>1.1943064846384575</v>
      </c>
      <c r="E71" s="119">
        <f t="shared" si="44"/>
        <v>1.3515997391487742</v>
      </c>
      <c r="F71" s="119">
        <f t="shared" ref="F71" si="91">F47/F23</f>
        <v>1.3573299686273701</v>
      </c>
      <c r="G71" s="119">
        <f t="shared" ref="G71" si="92">G47/G23</f>
        <v>1.3630281191246227</v>
      </c>
      <c r="H71" s="124">
        <f t="shared" si="44"/>
        <v>1.3663617593254398</v>
      </c>
      <c r="I71" s="118">
        <f t="shared" ref="I71:J71" si="93">I47/I23</f>
        <v>1.3712646562092228</v>
      </c>
      <c r="J71" s="186">
        <f t="shared" si="93"/>
        <v>1.4406115123462211</v>
      </c>
      <c r="L71" s="35">
        <f t="shared" si="48"/>
        <v>5.057146031073495E-2</v>
      </c>
    </row>
    <row r="72" spans="1:38" ht="20.100000000000001" customHeight="1" thickBot="1" x14ac:dyDescent="0.3">
      <c r="A72" s="75" t="s">
        <v>5</v>
      </c>
      <c r="B72" s="101"/>
      <c r="C72" s="128">
        <f t="shared" ref="C72:H72" si="94">C48/C24</f>
        <v>2.1054929034593952</v>
      </c>
      <c r="D72" s="129">
        <f t="shared" si="94"/>
        <v>2.1993873370347377</v>
      </c>
      <c r="E72" s="129">
        <f t="shared" si="94"/>
        <v>2.4032794086253029</v>
      </c>
      <c r="F72" s="129">
        <f t="shared" ref="F72" si="95">F48/F24</f>
        <v>2.4510560716120424</v>
      </c>
      <c r="G72" s="129">
        <f t="shared" ref="G72" si="96">G48/G24</f>
        <v>2.4550389911933879</v>
      </c>
      <c r="H72" s="177">
        <f t="shared" si="94"/>
        <v>2.5808467825504473</v>
      </c>
      <c r="I72" s="188">
        <f t="shared" ref="I72:J72" si="97">I48/I24</f>
        <v>2.5073214195269369</v>
      </c>
      <c r="J72" s="189">
        <f t="shared" si="97"/>
        <v>2.6709553059406219</v>
      </c>
      <c r="L72" s="130">
        <f t="shared" si="48"/>
        <v>6.5262429116311013E-2</v>
      </c>
    </row>
    <row r="74" spans="1:38" ht="15.75" x14ac:dyDescent="0.25">
      <c r="A74" s="100" t="s">
        <v>41</v>
      </c>
    </row>
  </sheetData>
  <mergeCells count="41">
    <mergeCell ref="A53:B54"/>
    <mergeCell ref="C53:C54"/>
    <mergeCell ref="D53:D54"/>
    <mergeCell ref="E53:E54"/>
    <mergeCell ref="G29:G30"/>
    <mergeCell ref="G53:G54"/>
    <mergeCell ref="U5:V5"/>
    <mergeCell ref="A29:B30"/>
    <mergeCell ref="C29:C30"/>
    <mergeCell ref="D29:D30"/>
    <mergeCell ref="E29:E30"/>
    <mergeCell ref="L29:L30"/>
    <mergeCell ref="A5:B6"/>
    <mergeCell ref="C5:C6"/>
    <mergeCell ref="D5:D6"/>
    <mergeCell ref="E5:E6"/>
    <mergeCell ref="L5:L6"/>
    <mergeCell ref="M29:M30"/>
    <mergeCell ref="N29:N30"/>
    <mergeCell ref="U29:V29"/>
    <mergeCell ref="H5:H6"/>
    <mergeCell ref="G5:G6"/>
    <mergeCell ref="P5:P6"/>
    <mergeCell ref="P29:P30"/>
    <mergeCell ref="O5:O6"/>
    <mergeCell ref="R5:S5"/>
    <mergeCell ref="I29:J29"/>
    <mergeCell ref="R29:S29"/>
    <mergeCell ref="Q29:Q30"/>
    <mergeCell ref="Q5:Q6"/>
    <mergeCell ref="F5:F6"/>
    <mergeCell ref="O29:O30"/>
    <mergeCell ref="F29:F30"/>
    <mergeCell ref="F53:F54"/>
    <mergeCell ref="H29:H30"/>
    <mergeCell ref="H53:H54"/>
    <mergeCell ref="M5:M6"/>
    <mergeCell ref="N5:N6"/>
    <mergeCell ref="I5:J5"/>
    <mergeCell ref="I53:J53"/>
    <mergeCell ref="L53:L54"/>
  </mergeCells>
  <pageMargins left="0.31496062992125984" right="0.31496062992125984" top="0.35433070866141736" bottom="0.35433070866141736" header="0.31496062992125984" footer="0.31496062992125984"/>
  <pageSetup paperSize="9" scale="61" fitToHeight="3" orientation="landscape" r:id="rId1"/>
  <ignoredErrors>
    <ignoredError sqref="H55:H71 R31:S48 R7:S24 U31:V48 U7:V24 I55:J72 L55:L72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31336322-E951-4194-919C-3742121B2E0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U31:V48</xm:sqref>
        </x14:conditionalFormatting>
        <x14:conditionalFormatting xmlns:xm="http://schemas.microsoft.com/office/excel/2006/main">
          <x14:cfRule type="iconSet" priority="3" id="{1A61DFE3-1E67-4D13-B357-E34EBE34655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U7:V24</xm:sqref>
        </x14:conditionalFormatting>
        <x14:conditionalFormatting xmlns:xm="http://schemas.microsoft.com/office/excel/2006/main">
          <x14:cfRule type="iconSet" priority="1" id="{FDE59482-64C4-4933-B46A-569BC85C8EC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L55:L72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lha9">
    <pageSetUpPr fitToPage="1"/>
  </sheetPr>
  <dimension ref="A1:AL74"/>
  <sheetViews>
    <sheetView showGridLines="0" topLeftCell="A14" workbookViewId="0">
      <selection activeCell="U31" sqref="U31"/>
    </sheetView>
  </sheetViews>
  <sheetFormatPr defaultRowHeight="15" x14ac:dyDescent="0.25"/>
  <cols>
    <col min="1" max="1" width="2.7109375" customWidth="1"/>
    <col min="2" max="2" width="22.140625" bestFit="1" customWidth="1"/>
    <col min="3" max="4" width="11.140625" customWidth="1"/>
    <col min="5" max="5" width="11.140625" bestFit="1" customWidth="1"/>
    <col min="6" max="10" width="11.140625" customWidth="1"/>
    <col min="11" max="11" width="2.5703125" customWidth="1"/>
    <col min="12" max="19" width="10.140625" customWidth="1"/>
    <col min="20" max="20" width="2.5703125" customWidth="1"/>
    <col min="21" max="21" width="11.140625" customWidth="1"/>
    <col min="25" max="26" width="9.28515625" customWidth="1"/>
    <col min="27" max="27" width="1.85546875" customWidth="1"/>
    <col min="31" max="31" width="11.5703125" customWidth="1"/>
  </cols>
  <sheetData>
    <row r="1" spans="1:22" x14ac:dyDescent="0.25">
      <c r="A1" s="1" t="s">
        <v>61</v>
      </c>
    </row>
    <row r="2" spans="1:22" x14ac:dyDescent="0.25">
      <c r="A2" s="1"/>
    </row>
    <row r="3" spans="1:22" x14ac:dyDescent="0.25">
      <c r="A3" s="1" t="s">
        <v>24</v>
      </c>
      <c r="L3" s="1" t="s">
        <v>26</v>
      </c>
      <c r="U3" s="1" t="str">
        <f>'6'!U3</f>
        <v>VARIAÇÃO (JAN-SET)</v>
      </c>
    </row>
    <row r="4" spans="1:22" ht="15.75" thickBot="1" x14ac:dyDescent="0.3"/>
    <row r="5" spans="1:22" ht="24" customHeight="1" x14ac:dyDescent="0.25">
      <c r="A5" s="417" t="s">
        <v>49</v>
      </c>
      <c r="B5" s="440"/>
      <c r="C5" s="419">
        <v>2016</v>
      </c>
      <c r="D5" s="421">
        <v>2017</v>
      </c>
      <c r="E5" s="421">
        <v>2018</v>
      </c>
      <c r="F5" s="421">
        <v>2019</v>
      </c>
      <c r="G5" s="421">
        <v>2020</v>
      </c>
      <c r="H5" s="437">
        <v>2021</v>
      </c>
      <c r="I5" s="427" t="s">
        <v>93</v>
      </c>
      <c r="J5" s="428"/>
      <c r="L5" s="429">
        <v>2016</v>
      </c>
      <c r="M5" s="421">
        <v>2017</v>
      </c>
      <c r="N5" s="421">
        <v>2018</v>
      </c>
      <c r="O5" s="421">
        <v>2019</v>
      </c>
      <c r="P5" s="421">
        <v>2020</v>
      </c>
      <c r="Q5" s="437">
        <v>2021</v>
      </c>
      <c r="R5" s="427" t="str">
        <f>I5</f>
        <v>janeiro - setembro</v>
      </c>
      <c r="S5" s="428"/>
      <c r="U5" s="433" t="s">
        <v>85</v>
      </c>
      <c r="V5" s="434"/>
    </row>
    <row r="6" spans="1:22" ht="20.25" customHeight="1" thickBot="1" x14ac:dyDescent="0.3">
      <c r="A6" s="441"/>
      <c r="B6" s="442"/>
      <c r="C6" s="436"/>
      <c r="D6" s="435"/>
      <c r="E6" s="435"/>
      <c r="F6" s="435"/>
      <c r="G6" s="422"/>
      <c r="H6" s="438"/>
      <c r="I6" s="168">
        <v>2021</v>
      </c>
      <c r="J6" s="170">
        <v>2022</v>
      </c>
      <c r="L6" s="443"/>
      <c r="M6" s="435"/>
      <c r="N6" s="435"/>
      <c r="O6" s="435"/>
      <c r="P6" s="435"/>
      <c r="Q6" s="444"/>
      <c r="R6" s="168">
        <v>2021</v>
      </c>
      <c r="S6" s="170">
        <v>2022</v>
      </c>
      <c r="U6" s="92" t="s">
        <v>0</v>
      </c>
      <c r="V6" s="76" t="s">
        <v>40</v>
      </c>
    </row>
    <row r="7" spans="1:22" ht="20.100000000000001" customHeight="1" thickBot="1" x14ac:dyDescent="0.3">
      <c r="A7" s="3" t="s">
        <v>2</v>
      </c>
      <c r="B7" s="4"/>
      <c r="C7" s="8">
        <f t="shared" ref="C7:H7" si="0">SUM(C8:C20)</f>
        <v>25537692</v>
      </c>
      <c r="D7" s="9">
        <f t="shared" si="0"/>
        <v>27705328</v>
      </c>
      <c r="E7" s="9">
        <f t="shared" si="0"/>
        <v>29031670</v>
      </c>
      <c r="F7" s="9">
        <f t="shared" si="0"/>
        <v>33762788</v>
      </c>
      <c r="G7" s="9">
        <f t="shared" si="0"/>
        <v>17865065</v>
      </c>
      <c r="H7" s="111">
        <f t="shared" si="0"/>
        <v>17612974</v>
      </c>
      <c r="I7" s="182">
        <f t="shared" ref="I7:J7" si="1">SUM(I8:I20)</f>
        <v>10970039</v>
      </c>
      <c r="J7" s="181">
        <f t="shared" si="1"/>
        <v>22187904</v>
      </c>
      <c r="L7" s="65">
        <f>C7/C24</f>
        <v>0.34702816082287186</v>
      </c>
      <c r="M7" s="16">
        <f>D7/D24</f>
        <v>0.34541445085493772</v>
      </c>
      <c r="N7" s="16">
        <f>E7/E24</f>
        <v>0.35678891536952334</v>
      </c>
      <c r="O7" s="16">
        <f t="shared" ref="O7:P7" si="2">F7/F24</f>
        <v>0.37852559034829586</v>
      </c>
      <c r="P7" s="16">
        <f t="shared" si="2"/>
        <v>0.36209834263337265</v>
      </c>
      <c r="Q7" s="17">
        <f>H7/H24</f>
        <v>0.38421387147408592</v>
      </c>
      <c r="R7" s="7">
        <f>I7/I24</f>
        <v>0.38332076975149337</v>
      </c>
      <c r="S7" s="17">
        <f>J7/J24</f>
        <v>0.35416588385792452</v>
      </c>
      <c r="U7" s="103">
        <f>(J7-I7)/I7</f>
        <v>1.0225911685455267</v>
      </c>
      <c r="V7" s="102">
        <f>(S7-R7)*100</f>
        <v>-2.9154885893568849</v>
      </c>
    </row>
    <row r="8" spans="1:22" ht="20.100000000000001" customHeight="1" x14ac:dyDescent="0.25">
      <c r="A8" s="24"/>
      <c r="B8" t="s">
        <v>10</v>
      </c>
      <c r="C8" s="10">
        <v>4702002</v>
      </c>
      <c r="D8" s="36">
        <v>5732995</v>
      </c>
      <c r="E8" s="36">
        <v>5593310</v>
      </c>
      <c r="F8" s="36">
        <v>6042469</v>
      </c>
      <c r="G8" s="36">
        <v>3393434</v>
      </c>
      <c r="H8" s="12">
        <v>3466822</v>
      </c>
      <c r="I8" s="10">
        <v>2256383</v>
      </c>
      <c r="J8" s="163">
        <v>4187402</v>
      </c>
      <c r="L8" s="97">
        <f>C8/$C$7</f>
        <v>0.18412008414855971</v>
      </c>
      <c r="M8" s="18">
        <f>D8/$D$7</f>
        <v>0.2069275267197703</v>
      </c>
      <c r="N8" s="18">
        <f t="shared" ref="N8:N20" si="3">E8/$E$7</f>
        <v>0.19266235803865228</v>
      </c>
      <c r="O8" s="38">
        <f>F8/$F$7</f>
        <v>0.17896830676423997</v>
      </c>
      <c r="P8" s="38">
        <f>G8/$G$7</f>
        <v>0.18994803545355138</v>
      </c>
      <c r="Q8" s="19">
        <f>H8/$H$7</f>
        <v>0.1968334251785076</v>
      </c>
      <c r="R8" s="38">
        <f>I8/$I$7</f>
        <v>0.20568595973086332</v>
      </c>
      <c r="S8" s="19">
        <f>J8/$J$7</f>
        <v>0.18872454108328574</v>
      </c>
      <c r="U8" s="104">
        <f t="shared" ref="U8:U24" si="4">(J8-I8)/I8</f>
        <v>0.85580284907305182</v>
      </c>
      <c r="V8" s="105">
        <f t="shared" ref="V8:V24" si="5">(S8-R8)*100</f>
        <v>-1.6961418647577582</v>
      </c>
    </row>
    <row r="9" spans="1:22" ht="20.100000000000001" customHeight="1" x14ac:dyDescent="0.25">
      <c r="A9" s="24"/>
      <c r="B9" t="s">
        <v>18</v>
      </c>
      <c r="C9" s="10">
        <v>364939</v>
      </c>
      <c r="D9" s="36">
        <v>476985</v>
      </c>
      <c r="E9" s="36">
        <v>302334</v>
      </c>
      <c r="F9" s="36">
        <v>272418</v>
      </c>
      <c r="G9" s="36">
        <v>154593</v>
      </c>
      <c r="H9" s="12">
        <v>156955</v>
      </c>
      <c r="I9" s="10">
        <v>96457</v>
      </c>
      <c r="J9" s="163">
        <v>198501</v>
      </c>
      <c r="L9" s="97">
        <f t="shared" ref="L9:L20" si="6">C9/$C$7</f>
        <v>1.4290210720686897E-2</v>
      </c>
      <c r="M9" s="18">
        <f t="shared" ref="M9:M20" si="7">D9/$D$7</f>
        <v>1.7216363581763046E-2</v>
      </c>
      <c r="N9" s="18">
        <f t="shared" si="3"/>
        <v>1.0413937606758412E-2</v>
      </c>
      <c r="O9" s="38">
        <f t="shared" ref="O9:O20" si="8">F9/$F$7</f>
        <v>8.0685872268605307E-3</v>
      </c>
      <c r="P9" s="38">
        <f t="shared" ref="P9:P20" si="9">G9/$G$7</f>
        <v>8.6533690193682476E-3</v>
      </c>
      <c r="Q9" s="19">
        <f t="shared" ref="Q9:Q20" si="10">H9/$H$7</f>
        <v>8.9113286603386792E-3</v>
      </c>
      <c r="R9" s="38">
        <f t="shared" ref="R9:R20" si="11">I9/$I$7</f>
        <v>8.7927672818665457E-3</v>
      </c>
      <c r="S9" s="19">
        <f t="shared" ref="S9:S20" si="12">J9/$J$7</f>
        <v>8.9463610442879152E-3</v>
      </c>
      <c r="U9" s="104">
        <f t="shared" si="4"/>
        <v>1.0579221829416217</v>
      </c>
      <c r="V9" s="105">
        <f t="shared" si="5"/>
        <v>1.5359376242136957E-2</v>
      </c>
    </row>
    <row r="10" spans="1:22" ht="20.100000000000001" customHeight="1" x14ac:dyDescent="0.25">
      <c r="A10" s="24"/>
      <c r="B10" t="s">
        <v>15</v>
      </c>
      <c r="C10" s="10">
        <v>3467330</v>
      </c>
      <c r="D10" s="36">
        <v>4379112</v>
      </c>
      <c r="E10" s="36">
        <v>4100973</v>
      </c>
      <c r="F10" s="36">
        <v>4526694</v>
      </c>
      <c r="G10" s="36">
        <v>2630040</v>
      </c>
      <c r="H10" s="12">
        <v>2896266</v>
      </c>
      <c r="I10" s="10">
        <v>1768890</v>
      </c>
      <c r="J10" s="163">
        <v>3685744</v>
      </c>
      <c r="L10" s="97">
        <f t="shared" si="6"/>
        <v>0.13577303696825851</v>
      </c>
      <c r="M10" s="18">
        <f t="shared" si="7"/>
        <v>0.15806028356711749</v>
      </c>
      <c r="N10" s="18">
        <f t="shared" si="3"/>
        <v>0.14125859793804491</v>
      </c>
      <c r="O10" s="38">
        <f t="shared" si="8"/>
        <v>0.1340734657339317</v>
      </c>
      <c r="P10" s="38">
        <f t="shared" si="9"/>
        <v>0.14721692868175962</v>
      </c>
      <c r="Q10" s="19">
        <f t="shared" si="10"/>
        <v>0.16443935021990039</v>
      </c>
      <c r="R10" s="38">
        <f t="shared" si="11"/>
        <v>0.16124737569301259</v>
      </c>
      <c r="S10" s="19">
        <f t="shared" si="12"/>
        <v>0.16611501473956261</v>
      </c>
      <c r="U10" s="104">
        <f t="shared" si="4"/>
        <v>1.0836479374070744</v>
      </c>
      <c r="V10" s="105">
        <f t="shared" si="5"/>
        <v>0.48676390465500208</v>
      </c>
    </row>
    <row r="11" spans="1:22" ht="20.100000000000001" customHeight="1" x14ac:dyDescent="0.25">
      <c r="A11" s="24"/>
      <c r="B11" t="s">
        <v>8</v>
      </c>
      <c r="C11" s="10">
        <v>39672</v>
      </c>
      <c r="D11" s="36">
        <v>46278</v>
      </c>
      <c r="E11" s="36">
        <v>123104</v>
      </c>
      <c r="F11" s="36">
        <v>114133</v>
      </c>
      <c r="G11" s="36">
        <v>23134</v>
      </c>
      <c r="H11" s="12">
        <v>3452</v>
      </c>
      <c r="I11" s="10">
        <v>1942</v>
      </c>
      <c r="J11" s="163">
        <v>2111</v>
      </c>
      <c r="L11" s="97">
        <f t="shared" si="6"/>
        <v>1.5534684966832554E-3</v>
      </c>
      <c r="M11" s="18">
        <f t="shared" si="7"/>
        <v>1.6703646316694031E-3</v>
      </c>
      <c r="N11" s="18">
        <f t="shared" si="3"/>
        <v>4.2403347792255835E-3</v>
      </c>
      <c r="O11" s="38">
        <f t="shared" si="8"/>
        <v>3.3804376581696985E-3</v>
      </c>
      <c r="P11" s="38">
        <f t="shared" si="9"/>
        <v>1.2949295174688701E-3</v>
      </c>
      <c r="Q11" s="19">
        <f t="shared" si="10"/>
        <v>1.9599188643553325E-4</v>
      </c>
      <c r="R11" s="38">
        <f t="shared" si="11"/>
        <v>1.7702762952802629E-4</v>
      </c>
      <c r="S11" s="19">
        <f t="shared" si="12"/>
        <v>9.5141929584696236E-5</v>
      </c>
      <c r="U11" s="104">
        <f t="shared" si="4"/>
        <v>8.7023686920700311E-2</v>
      </c>
      <c r="V11" s="105">
        <f t="shared" si="5"/>
        <v>-8.1885699943330063E-3</v>
      </c>
    </row>
    <row r="12" spans="1:22" ht="20.100000000000001" customHeight="1" x14ac:dyDescent="0.25">
      <c r="A12" s="24"/>
      <c r="B12" t="s">
        <v>16</v>
      </c>
      <c r="C12" s="10">
        <v>21660</v>
      </c>
      <c r="D12" s="36">
        <v>12633</v>
      </c>
      <c r="E12" s="36">
        <v>10045</v>
      </c>
      <c r="F12" s="36">
        <v>19629</v>
      </c>
      <c r="G12" s="36">
        <v>44990</v>
      </c>
      <c r="H12" s="12">
        <v>21465</v>
      </c>
      <c r="I12" s="10">
        <v>13376</v>
      </c>
      <c r="J12" s="163">
        <v>20654</v>
      </c>
      <c r="L12" s="97">
        <f t="shared" si="6"/>
        <v>8.4815808726959347E-4</v>
      </c>
      <c r="M12" s="18">
        <f t="shared" si="7"/>
        <v>4.5597727628418622E-4</v>
      </c>
      <c r="N12" s="18">
        <f t="shared" si="3"/>
        <v>3.4600145289609587E-4</v>
      </c>
      <c r="O12" s="38">
        <f t="shared" si="8"/>
        <v>5.8137971307345828E-4</v>
      </c>
      <c r="P12" s="38">
        <f t="shared" si="9"/>
        <v>2.518322771285747E-3</v>
      </c>
      <c r="Q12" s="19">
        <f t="shared" si="10"/>
        <v>1.2187038940726308E-3</v>
      </c>
      <c r="R12" s="38">
        <f t="shared" si="11"/>
        <v>1.2193210981291862E-3</v>
      </c>
      <c r="S12" s="19">
        <f t="shared" si="12"/>
        <v>9.3086755738622272E-4</v>
      </c>
      <c r="U12" s="104">
        <f t="shared" si="4"/>
        <v>0.54410885167464118</v>
      </c>
      <c r="V12" s="105">
        <f t="shared" si="5"/>
        <v>-2.8845354074296347E-2</v>
      </c>
    </row>
    <row r="13" spans="1:22" ht="20.100000000000001" customHeight="1" x14ac:dyDescent="0.25">
      <c r="A13" s="24"/>
      <c r="B13" t="s">
        <v>13</v>
      </c>
      <c r="C13" s="10">
        <v>20984</v>
      </c>
      <c r="D13" s="36">
        <v>45120</v>
      </c>
      <c r="E13" s="36">
        <v>98963</v>
      </c>
      <c r="F13" s="36">
        <v>77778</v>
      </c>
      <c r="G13" s="36">
        <v>28035</v>
      </c>
      <c r="H13" s="12">
        <v>27309</v>
      </c>
      <c r="I13" s="10">
        <v>17085</v>
      </c>
      <c r="J13" s="163">
        <v>38082</v>
      </c>
      <c r="L13" s="97">
        <f t="shared" si="6"/>
        <v>8.2168741012304477E-4</v>
      </c>
      <c r="M13" s="18">
        <f t="shared" si="7"/>
        <v>1.6285676170301972E-3</v>
      </c>
      <c r="N13" s="18">
        <f t="shared" si="3"/>
        <v>3.4087946025840058E-3</v>
      </c>
      <c r="O13" s="38">
        <f t="shared" si="8"/>
        <v>2.3036604678499891E-3</v>
      </c>
      <c r="P13" s="38">
        <f t="shared" si="9"/>
        <v>1.5692638118025319E-3</v>
      </c>
      <c r="Q13" s="19">
        <f t="shared" si="10"/>
        <v>1.5505047585944315E-3</v>
      </c>
      <c r="R13" s="38">
        <f t="shared" si="11"/>
        <v>1.5574238159043918E-3</v>
      </c>
      <c r="S13" s="19">
        <f t="shared" si="12"/>
        <v>1.7163405790830896E-3</v>
      </c>
      <c r="U13" s="104">
        <f t="shared" si="4"/>
        <v>1.2289727831431081</v>
      </c>
      <c r="V13" s="105">
        <f t="shared" si="5"/>
        <v>1.589167631786978E-2</v>
      </c>
    </row>
    <row r="14" spans="1:22" ht="20.100000000000001" customHeight="1" x14ac:dyDescent="0.25">
      <c r="A14" s="24"/>
      <c r="B14" t="s">
        <v>17</v>
      </c>
      <c r="C14" s="10">
        <v>2635220</v>
      </c>
      <c r="D14" s="36">
        <v>1598559</v>
      </c>
      <c r="E14" s="36">
        <v>1978945</v>
      </c>
      <c r="F14" s="36">
        <v>2189491</v>
      </c>
      <c r="G14" s="36">
        <v>1189901</v>
      </c>
      <c r="H14" s="12">
        <v>1048831</v>
      </c>
      <c r="I14" s="10">
        <v>656950</v>
      </c>
      <c r="J14" s="163">
        <v>1375895</v>
      </c>
      <c r="L14" s="97">
        <f t="shared" si="6"/>
        <v>0.10318943465995283</v>
      </c>
      <c r="M14" s="18">
        <f t="shared" si="7"/>
        <v>5.7698613060996787E-2</v>
      </c>
      <c r="N14" s="18">
        <f t="shared" si="3"/>
        <v>6.8165041831902889E-2</v>
      </c>
      <c r="O14" s="38">
        <f t="shared" si="8"/>
        <v>6.4849235791783547E-2</v>
      </c>
      <c r="P14" s="38">
        <f t="shared" si="9"/>
        <v>6.6604907398881558E-2</v>
      </c>
      <c r="Q14" s="19">
        <f t="shared" si="10"/>
        <v>5.9548773534781801E-2</v>
      </c>
      <c r="R14" s="38">
        <f t="shared" si="11"/>
        <v>5.9885839968299111E-2</v>
      </c>
      <c r="S14" s="19">
        <f t="shared" si="12"/>
        <v>6.2011039889121565E-2</v>
      </c>
      <c r="U14" s="104">
        <f t="shared" si="4"/>
        <v>1.0943679123220946</v>
      </c>
      <c r="V14" s="105">
        <f t="shared" si="5"/>
        <v>0.21251999208224542</v>
      </c>
    </row>
    <row r="15" spans="1:22" ht="20.100000000000001" customHeight="1" x14ac:dyDescent="0.25">
      <c r="A15" s="24"/>
      <c r="B15" t="s">
        <v>14</v>
      </c>
      <c r="C15" s="10">
        <v>116567</v>
      </c>
      <c r="D15" s="36">
        <v>165876</v>
      </c>
      <c r="E15" s="36">
        <v>524149</v>
      </c>
      <c r="F15" s="36">
        <v>593143</v>
      </c>
      <c r="G15" s="36">
        <v>450570</v>
      </c>
      <c r="H15" s="12">
        <v>393510</v>
      </c>
      <c r="I15" s="10">
        <v>261045</v>
      </c>
      <c r="J15" s="163">
        <v>416496</v>
      </c>
      <c r="L15" s="97">
        <f t="shared" si="6"/>
        <v>4.5645080221031718E-3</v>
      </c>
      <c r="M15" s="18">
        <f t="shared" si="7"/>
        <v>5.9871516410128769E-3</v>
      </c>
      <c r="N15" s="18">
        <f t="shared" si="3"/>
        <v>1.805438681274622E-2</v>
      </c>
      <c r="O15" s="38">
        <f t="shared" si="8"/>
        <v>1.7567950845765463E-2</v>
      </c>
      <c r="P15" s="38">
        <f t="shared" si="9"/>
        <v>2.5220731074865946E-2</v>
      </c>
      <c r="Q15" s="19">
        <f t="shared" si="10"/>
        <v>2.2342053079735427E-2</v>
      </c>
      <c r="R15" s="38">
        <f t="shared" si="11"/>
        <v>2.379617793519239E-2</v>
      </c>
      <c r="S15" s="19">
        <f t="shared" si="12"/>
        <v>1.8771308907772451E-2</v>
      </c>
      <c r="U15" s="104">
        <f t="shared" si="4"/>
        <v>0.59549502959259892</v>
      </c>
      <c r="V15" s="105">
        <f t="shared" si="5"/>
        <v>-0.50248690274199392</v>
      </c>
    </row>
    <row r="16" spans="1:22" ht="20.100000000000001" customHeight="1" x14ac:dyDescent="0.25">
      <c r="A16" s="24"/>
      <c r="B16" t="s">
        <v>9</v>
      </c>
      <c r="C16" s="10">
        <v>911333</v>
      </c>
      <c r="D16" s="36">
        <v>970213</v>
      </c>
      <c r="E16" s="36">
        <v>1020274</v>
      </c>
      <c r="F16" s="36">
        <v>871643</v>
      </c>
      <c r="G16" s="36">
        <v>283746</v>
      </c>
      <c r="H16" s="12">
        <v>664508</v>
      </c>
      <c r="I16" s="10">
        <v>376227</v>
      </c>
      <c r="J16" s="163">
        <v>989173</v>
      </c>
      <c r="L16" s="97">
        <f t="shared" si="6"/>
        <v>3.5685801207094206E-2</v>
      </c>
      <c r="M16" s="18">
        <f t="shared" si="7"/>
        <v>3.5019004286828873E-2</v>
      </c>
      <c r="N16" s="18">
        <f t="shared" si="3"/>
        <v>3.5143482961882661E-2</v>
      </c>
      <c r="O16" s="38">
        <f t="shared" si="8"/>
        <v>2.581667722464152E-2</v>
      </c>
      <c r="P16" s="38">
        <f t="shared" si="9"/>
        <v>1.5882729785757846E-2</v>
      </c>
      <c r="Q16" s="19">
        <f t="shared" si="10"/>
        <v>3.7728324586182888E-2</v>
      </c>
      <c r="R16" s="38">
        <f t="shared" si="11"/>
        <v>3.4295867134109551E-2</v>
      </c>
      <c r="S16" s="19">
        <f t="shared" si="12"/>
        <v>4.4581633307950133E-2</v>
      </c>
      <c r="U16" s="104">
        <f t="shared" si="4"/>
        <v>1.6291919506042893</v>
      </c>
      <c r="V16" s="105">
        <f t="shared" si="5"/>
        <v>1.0285766173840583</v>
      </c>
    </row>
    <row r="17" spans="1:22" ht="20.25" customHeight="1" x14ac:dyDescent="0.25">
      <c r="A17" s="24"/>
      <c r="B17" t="s">
        <v>12</v>
      </c>
      <c r="C17" s="10">
        <v>1445066</v>
      </c>
      <c r="D17" s="36">
        <v>1634472</v>
      </c>
      <c r="E17" s="36">
        <v>1559489</v>
      </c>
      <c r="F17" s="36">
        <v>3756785</v>
      </c>
      <c r="G17" s="36">
        <v>2133360</v>
      </c>
      <c r="H17" s="12">
        <v>1951781</v>
      </c>
      <c r="I17" s="10">
        <v>1189684</v>
      </c>
      <c r="J17" s="163">
        <v>2519723</v>
      </c>
      <c r="L17" s="97">
        <f t="shared" si="6"/>
        <v>5.6585614706293738E-2</v>
      </c>
      <c r="M17" s="18">
        <f t="shared" si="7"/>
        <v>5.8994861926918891E-2</v>
      </c>
      <c r="N17" s="18">
        <f t="shared" si="3"/>
        <v>5.3716820286259799E-2</v>
      </c>
      <c r="O17" s="38">
        <f t="shared" si="8"/>
        <v>0.11126998753775903</v>
      </c>
      <c r="P17" s="38">
        <f t="shared" si="9"/>
        <v>0.11941518264836988</v>
      </c>
      <c r="Q17" s="19">
        <f t="shared" si="10"/>
        <v>0.11081495947248886</v>
      </c>
      <c r="R17" s="38">
        <f t="shared" si="11"/>
        <v>0.10844847497807437</v>
      </c>
      <c r="S17" s="19">
        <f t="shared" si="12"/>
        <v>0.11356291247699647</v>
      </c>
      <c r="U17" s="104">
        <f t="shared" si="4"/>
        <v>1.1179767064195199</v>
      </c>
      <c r="V17" s="105">
        <f t="shared" si="5"/>
        <v>0.51144374989220975</v>
      </c>
    </row>
    <row r="18" spans="1:22" ht="20.100000000000001" customHeight="1" x14ac:dyDescent="0.25">
      <c r="A18" s="24"/>
      <c r="B18" t="s">
        <v>11</v>
      </c>
      <c r="C18" s="10">
        <v>1651293</v>
      </c>
      <c r="D18" s="36">
        <v>1613259</v>
      </c>
      <c r="E18" s="36">
        <v>1717556</v>
      </c>
      <c r="F18" s="36">
        <v>2470653</v>
      </c>
      <c r="G18" s="36">
        <v>1398091</v>
      </c>
      <c r="H18" s="12">
        <v>1289596</v>
      </c>
      <c r="I18" s="10">
        <v>831355</v>
      </c>
      <c r="J18" s="163">
        <v>1729028</v>
      </c>
      <c r="L18" s="97">
        <f t="shared" si="6"/>
        <v>6.4661011652893299E-2</v>
      </c>
      <c r="M18" s="18">
        <f t="shared" si="7"/>
        <v>5.8229196925587742E-2</v>
      </c>
      <c r="N18" s="18">
        <f t="shared" si="3"/>
        <v>5.9161460570473556E-2</v>
      </c>
      <c r="O18" s="38">
        <f t="shared" si="8"/>
        <v>7.3176806370374395E-2</v>
      </c>
      <c r="P18" s="38">
        <f t="shared" si="9"/>
        <v>7.8258377453426564E-2</v>
      </c>
      <c r="Q18" s="19">
        <f t="shared" si="10"/>
        <v>7.3218526297716677E-2</v>
      </c>
      <c r="R18" s="38">
        <f t="shared" si="11"/>
        <v>7.5784142608791086E-2</v>
      </c>
      <c r="S18" s="19">
        <f t="shared" si="12"/>
        <v>7.7926603612490847E-2</v>
      </c>
      <c r="U18" s="104">
        <f t="shared" si="4"/>
        <v>1.0797709762977308</v>
      </c>
      <c r="V18" s="105">
        <f t="shared" si="5"/>
        <v>0.2142461003699761</v>
      </c>
    </row>
    <row r="19" spans="1:22" ht="20.100000000000001" customHeight="1" x14ac:dyDescent="0.25">
      <c r="A19" s="24"/>
      <c r="B19" t="s">
        <v>6</v>
      </c>
      <c r="C19" s="10">
        <v>9967668</v>
      </c>
      <c r="D19" s="36">
        <v>10737419</v>
      </c>
      <c r="E19" s="36">
        <v>11617205</v>
      </c>
      <c r="F19" s="36">
        <v>12516191</v>
      </c>
      <c r="G19" s="36">
        <v>6007548</v>
      </c>
      <c r="H19" s="12">
        <v>5585205</v>
      </c>
      <c r="I19" s="10">
        <v>3431014</v>
      </c>
      <c r="J19" s="163">
        <v>6876375</v>
      </c>
      <c r="L19" s="97">
        <f t="shared" si="6"/>
        <v>0.39031201410056948</v>
      </c>
      <c r="M19" s="18">
        <f t="shared" si="7"/>
        <v>0.38755790943893537</v>
      </c>
      <c r="N19" s="18">
        <f t="shared" si="3"/>
        <v>0.40015627760993427</v>
      </c>
      <c r="O19" s="38">
        <f t="shared" si="8"/>
        <v>0.3707096404479393</v>
      </c>
      <c r="P19" s="38">
        <f t="shared" si="9"/>
        <v>0.33627350362285274</v>
      </c>
      <c r="Q19" s="19">
        <f t="shared" si="10"/>
        <v>0.3171074345536421</v>
      </c>
      <c r="R19" s="38">
        <f t="shared" si="11"/>
        <v>0.31276224268664859</v>
      </c>
      <c r="S19" s="19">
        <f t="shared" si="12"/>
        <v>0.3099154836797563</v>
      </c>
      <c r="U19" s="104">
        <f t="shared" si="4"/>
        <v>1.004181562651741</v>
      </c>
      <c r="V19" s="105">
        <f t="shared" si="5"/>
        <v>-0.28467590068922966</v>
      </c>
    </row>
    <row r="20" spans="1:22" ht="20.100000000000001" customHeight="1" thickBot="1" x14ac:dyDescent="0.3">
      <c r="A20" s="24"/>
      <c r="B20" t="s">
        <v>7</v>
      </c>
      <c r="C20" s="33">
        <v>193958</v>
      </c>
      <c r="D20" s="45">
        <v>292407</v>
      </c>
      <c r="E20" s="45">
        <v>385323</v>
      </c>
      <c r="F20" s="36">
        <v>311761</v>
      </c>
      <c r="G20" s="36">
        <v>127623</v>
      </c>
      <c r="H20" s="12">
        <v>107274</v>
      </c>
      <c r="I20" s="10">
        <v>69631</v>
      </c>
      <c r="J20" s="163">
        <v>148720</v>
      </c>
      <c r="L20" s="97">
        <f t="shared" si="6"/>
        <v>7.5949698195122723E-3</v>
      </c>
      <c r="M20" s="18">
        <f t="shared" si="7"/>
        <v>1.0554179326084859E-2</v>
      </c>
      <c r="N20" s="18">
        <f t="shared" si="3"/>
        <v>1.3272505508639358E-2</v>
      </c>
      <c r="O20" s="38">
        <f t="shared" si="8"/>
        <v>9.2338642176114129E-3</v>
      </c>
      <c r="P20" s="38">
        <f t="shared" si="9"/>
        <v>7.1437187606090431E-3</v>
      </c>
      <c r="Q20" s="19">
        <f t="shared" si="10"/>
        <v>6.0906238776029537E-3</v>
      </c>
      <c r="R20" s="38">
        <f t="shared" si="11"/>
        <v>6.3473794395808442E-3</v>
      </c>
      <c r="S20" s="19">
        <f t="shared" si="12"/>
        <v>6.7027511927219442E-3</v>
      </c>
      <c r="U20" s="106">
        <f t="shared" si="4"/>
        <v>1.1358303054673924</v>
      </c>
      <c r="V20" s="107">
        <f t="shared" si="5"/>
        <v>3.5537175314109999E-2</v>
      </c>
    </row>
    <row r="21" spans="1:22" ht="20.100000000000001" customHeight="1" thickBot="1" x14ac:dyDescent="0.3">
      <c r="A21" s="5" t="s">
        <v>48</v>
      </c>
      <c r="B21" s="6"/>
      <c r="C21" s="13">
        <f>C22+C23</f>
        <v>48051990</v>
      </c>
      <c r="D21" s="37">
        <f>D22+D23</f>
        <v>52503615</v>
      </c>
      <c r="E21" s="37">
        <f>E22+E23</f>
        <v>52337646</v>
      </c>
      <c r="F21" s="37">
        <f>F22+F23</f>
        <v>55432735</v>
      </c>
      <c r="G21" s="37">
        <f>G22+G23</f>
        <v>31472540</v>
      </c>
      <c r="H21" s="15">
        <f t="shared" ref="H21:J21" si="13">H22+H23</f>
        <v>28228614</v>
      </c>
      <c r="I21" s="13">
        <f t="shared" si="13"/>
        <v>17648392</v>
      </c>
      <c r="J21" s="162">
        <f t="shared" si="13"/>
        <v>40460434</v>
      </c>
      <c r="L21" s="20">
        <f>C21/C24</f>
        <v>0.65297183917712809</v>
      </c>
      <c r="M21" s="21">
        <f>D21/D24</f>
        <v>0.65458554914506228</v>
      </c>
      <c r="N21" s="21">
        <f>E21/E24</f>
        <v>0.64321108463047671</v>
      </c>
      <c r="O21" s="21">
        <f t="shared" ref="O21:P21" si="14">F21/F24</f>
        <v>0.6214744096517042</v>
      </c>
      <c r="P21" s="21">
        <f t="shared" si="14"/>
        <v>0.63790165736662729</v>
      </c>
      <c r="Q21" s="22">
        <f>H21/H24</f>
        <v>0.61578612852591408</v>
      </c>
      <c r="R21" s="28">
        <f>I21/I24</f>
        <v>0.61667923024850668</v>
      </c>
      <c r="S21" s="22">
        <f>J21/J24</f>
        <v>0.64583411614207542</v>
      </c>
      <c r="U21" s="65">
        <f t="shared" si="4"/>
        <v>1.2925847295322996</v>
      </c>
      <c r="V21" s="102">
        <f t="shared" si="5"/>
        <v>2.9154885893568738</v>
      </c>
    </row>
    <row r="22" spans="1:22" ht="20.100000000000001" customHeight="1" x14ac:dyDescent="0.25">
      <c r="A22" s="24"/>
      <c r="B22" t="s">
        <v>4</v>
      </c>
      <c r="C22" s="10">
        <v>360548</v>
      </c>
      <c r="D22" s="36">
        <v>232948</v>
      </c>
      <c r="E22" s="36">
        <v>124838</v>
      </c>
      <c r="F22" s="36">
        <v>118506</v>
      </c>
      <c r="G22" s="36">
        <v>127810</v>
      </c>
      <c r="H22" s="12">
        <v>234106</v>
      </c>
      <c r="I22" s="10">
        <v>148588</v>
      </c>
      <c r="J22" s="163">
        <v>298686</v>
      </c>
      <c r="L22" s="97">
        <f>C22/C24</f>
        <v>4.8994368531175333E-3</v>
      </c>
      <c r="M22" s="38">
        <f>D22/D24</f>
        <v>2.9042646778177838E-3</v>
      </c>
      <c r="N22" s="38">
        <f>E22/E24</f>
        <v>1.5342146909530369E-3</v>
      </c>
      <c r="O22" s="38">
        <f>F22/F21</f>
        <v>2.1378342598466411E-3</v>
      </c>
      <c r="P22" s="38">
        <f>G22/G21</f>
        <v>4.0610004785123794E-3</v>
      </c>
      <c r="Q22" s="19">
        <f>H22/H24</f>
        <v>5.1068475202037068E-3</v>
      </c>
      <c r="R22" s="38">
        <f>I22/I24</f>
        <v>5.1920386550890927E-3</v>
      </c>
      <c r="S22" s="19">
        <f>J22/J24</f>
        <v>4.7676603966732524E-3</v>
      </c>
      <c r="U22" s="108">
        <f t="shared" si="4"/>
        <v>1.0101623280480254</v>
      </c>
      <c r="V22" s="109">
        <f t="shared" si="5"/>
        <v>-4.2437825841584037E-2</v>
      </c>
    </row>
    <row r="23" spans="1:22" ht="20.100000000000001" customHeight="1" thickBot="1" x14ac:dyDescent="0.3">
      <c r="A23" s="24"/>
      <c r="B23" t="s">
        <v>3</v>
      </c>
      <c r="C23" s="33">
        <v>47691442</v>
      </c>
      <c r="D23" s="36">
        <v>52270667</v>
      </c>
      <c r="E23" s="36">
        <v>52212808</v>
      </c>
      <c r="F23" s="36">
        <v>55314229</v>
      </c>
      <c r="G23" s="36">
        <v>31344730</v>
      </c>
      <c r="H23" s="44">
        <v>27994508</v>
      </c>
      <c r="I23" s="10">
        <v>17499804</v>
      </c>
      <c r="J23" s="163">
        <v>40161748</v>
      </c>
      <c r="L23" s="97">
        <f>C23/C24</f>
        <v>0.64807240232401053</v>
      </c>
      <c r="M23" s="38">
        <f>D23/D24</f>
        <v>0.65168128446724449</v>
      </c>
      <c r="N23" s="38">
        <f>E23/E24</f>
        <v>0.64167686993952366</v>
      </c>
      <c r="O23" s="38">
        <f>F23/F21</f>
        <v>0.99786216574015341</v>
      </c>
      <c r="P23" s="38">
        <f>G23/G21</f>
        <v>0.99593899952148757</v>
      </c>
      <c r="Q23" s="95">
        <f>H23/H24</f>
        <v>0.61067928100571034</v>
      </c>
      <c r="R23" s="180">
        <f>I23/I24</f>
        <v>0.61148719159341758</v>
      </c>
      <c r="S23" s="95">
        <f>J23/J24</f>
        <v>0.64106645574540222</v>
      </c>
      <c r="U23" s="110">
        <f t="shared" si="4"/>
        <v>1.2949827323780312</v>
      </c>
      <c r="V23" s="107">
        <f t="shared" si="5"/>
        <v>2.9579264151984641</v>
      </c>
    </row>
    <row r="24" spans="1:22" ht="20.100000000000001" customHeight="1" thickBot="1" x14ac:dyDescent="0.3">
      <c r="A24" s="75" t="s">
        <v>5</v>
      </c>
      <c r="B24" s="101"/>
      <c r="C24" s="84">
        <f>C7+C21</f>
        <v>73589682</v>
      </c>
      <c r="D24" s="85">
        <f>D7+D21</f>
        <v>80208943</v>
      </c>
      <c r="E24" s="85">
        <f>E7+E21</f>
        <v>81369316</v>
      </c>
      <c r="F24" s="85">
        <f>F7+F21</f>
        <v>89195523</v>
      </c>
      <c r="G24" s="85">
        <f>G7+G21</f>
        <v>49337605</v>
      </c>
      <c r="H24" s="169">
        <f t="shared" ref="H24:J24" si="15">H7+H21</f>
        <v>45841588</v>
      </c>
      <c r="I24" s="172">
        <f t="shared" si="15"/>
        <v>28618431</v>
      </c>
      <c r="J24" s="171">
        <f t="shared" si="15"/>
        <v>62648338</v>
      </c>
      <c r="L24" s="90">
        <f>L7+L21</f>
        <v>1</v>
      </c>
      <c r="M24" s="86">
        <f>M7+M21</f>
        <v>1</v>
      </c>
      <c r="N24" s="86">
        <f>N7+N21</f>
        <v>1</v>
      </c>
      <c r="O24" s="86">
        <f>O7+O21</f>
        <v>1</v>
      </c>
      <c r="P24" s="86">
        <f>P7+P21</f>
        <v>1</v>
      </c>
      <c r="Q24" s="176">
        <f t="shared" ref="Q24:S24" si="16">Q7+Q21</f>
        <v>1</v>
      </c>
      <c r="R24" s="183">
        <f t="shared" si="16"/>
        <v>1</v>
      </c>
      <c r="S24" s="86">
        <f t="shared" si="16"/>
        <v>1</v>
      </c>
      <c r="U24" s="94">
        <f t="shared" si="4"/>
        <v>1.1890905899069031</v>
      </c>
      <c r="V24" s="87">
        <f t="shared" si="5"/>
        <v>0</v>
      </c>
    </row>
    <row r="27" spans="1:22" x14ac:dyDescent="0.25">
      <c r="A27" s="1" t="s">
        <v>25</v>
      </c>
      <c r="L27" s="1" t="s">
        <v>27</v>
      </c>
      <c r="U27" s="1" t="str">
        <f>U3</f>
        <v>VARIAÇÃO (JAN-SET)</v>
      </c>
    </row>
    <row r="28" spans="1:22" ht="15" customHeight="1" thickBot="1" x14ac:dyDescent="0.3"/>
    <row r="29" spans="1:22" ht="24" customHeight="1" x14ac:dyDescent="0.25">
      <c r="A29" s="417" t="s">
        <v>39</v>
      </c>
      <c r="B29" s="440"/>
      <c r="C29" s="419">
        <v>2016</v>
      </c>
      <c r="D29" s="421">
        <v>2017</v>
      </c>
      <c r="E29" s="421">
        <v>2018</v>
      </c>
      <c r="F29" s="421">
        <v>2019</v>
      </c>
      <c r="G29" s="421">
        <v>2020</v>
      </c>
      <c r="H29" s="437">
        <v>2021</v>
      </c>
      <c r="I29" s="427" t="str">
        <f>I5</f>
        <v>janeiro - setembro</v>
      </c>
      <c r="J29" s="428"/>
      <c r="L29" s="429">
        <v>2016</v>
      </c>
      <c r="M29" s="421">
        <v>2017</v>
      </c>
      <c r="N29" s="421">
        <v>2018</v>
      </c>
      <c r="O29" s="421">
        <v>2019</v>
      </c>
      <c r="P29" s="421">
        <v>2020</v>
      </c>
      <c r="Q29" s="437">
        <v>2021</v>
      </c>
      <c r="R29" s="427" t="str">
        <f>I5</f>
        <v>janeiro - setembro</v>
      </c>
      <c r="S29" s="428"/>
      <c r="U29" s="433" t="s">
        <v>85</v>
      </c>
      <c r="V29" s="434"/>
    </row>
    <row r="30" spans="1:22" ht="20.25" customHeight="1" thickBot="1" x14ac:dyDescent="0.3">
      <c r="A30" s="441"/>
      <c r="B30" s="442"/>
      <c r="C30" s="436"/>
      <c r="D30" s="435"/>
      <c r="E30" s="435"/>
      <c r="F30" s="435"/>
      <c r="G30" s="422"/>
      <c r="H30" s="438"/>
      <c r="I30" s="168">
        <v>2021</v>
      </c>
      <c r="J30" s="170">
        <v>2022</v>
      </c>
      <c r="L30" s="443"/>
      <c r="M30" s="435"/>
      <c r="N30" s="435"/>
      <c r="O30" s="435"/>
      <c r="P30" s="435"/>
      <c r="Q30" s="444"/>
      <c r="R30" s="168">
        <v>2021</v>
      </c>
      <c r="S30" s="170">
        <v>2022</v>
      </c>
      <c r="U30" s="92" t="s">
        <v>1</v>
      </c>
      <c r="V30" s="76" t="s">
        <v>40</v>
      </c>
    </row>
    <row r="31" spans="1:22" ht="20.100000000000001" customHeight="1" thickBot="1" x14ac:dyDescent="0.3">
      <c r="A31" s="3" t="s">
        <v>2</v>
      </c>
      <c r="B31" s="4"/>
      <c r="C31" s="8">
        <f t="shared" ref="C31:H31" si="17">SUM(C32:C44)</f>
        <v>251533440</v>
      </c>
      <c r="D31" s="9">
        <f t="shared" si="17"/>
        <v>288451381</v>
      </c>
      <c r="E31" s="9">
        <f t="shared" si="17"/>
        <v>313935902</v>
      </c>
      <c r="F31" s="9">
        <f t="shared" si="17"/>
        <v>351270523</v>
      </c>
      <c r="G31" s="9">
        <f t="shared" si="17"/>
        <v>187039707</v>
      </c>
      <c r="H31" s="111">
        <f t="shared" si="17"/>
        <v>187786804</v>
      </c>
      <c r="I31" s="182">
        <f t="shared" ref="I31:J31" si="18">SUM(I32:I44)</f>
        <v>116160952</v>
      </c>
      <c r="J31" s="181">
        <f t="shared" si="18"/>
        <v>251750696</v>
      </c>
      <c r="L31" s="65">
        <f t="shared" ref="L31:S31" si="19">C31/C48</f>
        <v>0.54553688503952369</v>
      </c>
      <c r="M31" s="16">
        <f t="shared" si="19"/>
        <v>0.55703591779368744</v>
      </c>
      <c r="N31" s="16">
        <f t="shared" si="19"/>
        <v>0.58498826793826098</v>
      </c>
      <c r="O31" s="16">
        <f t="shared" si="19"/>
        <v>0.59688823410284986</v>
      </c>
      <c r="P31" s="16">
        <f t="shared" si="19"/>
        <v>0.58181254313908493</v>
      </c>
      <c r="Q31" s="17">
        <f t="shared" si="19"/>
        <v>0.60583680707941734</v>
      </c>
      <c r="R31" s="7">
        <f t="shared" si="19"/>
        <v>0.60656175911243615</v>
      </c>
      <c r="S31" s="17">
        <f t="shared" si="19"/>
        <v>0.57420798388844596</v>
      </c>
      <c r="U31" s="103">
        <f>(J31-I31)/I31</f>
        <v>1.1672575135231329</v>
      </c>
      <c r="V31" s="102">
        <f>(S31-R31)*100</f>
        <v>-3.2353775223990189</v>
      </c>
    </row>
    <row r="32" spans="1:22" ht="20.100000000000001" customHeight="1" x14ac:dyDescent="0.25">
      <c r="A32" s="24"/>
      <c r="B32" t="s">
        <v>10</v>
      </c>
      <c r="C32" s="10">
        <v>39218341</v>
      </c>
      <c r="D32" s="36">
        <v>48114799</v>
      </c>
      <c r="E32" s="36">
        <v>49046966</v>
      </c>
      <c r="F32" s="36">
        <v>53546141</v>
      </c>
      <c r="G32" s="36">
        <v>29556331</v>
      </c>
      <c r="H32" s="12">
        <v>30198890</v>
      </c>
      <c r="I32" s="10">
        <v>19700744</v>
      </c>
      <c r="J32" s="163">
        <v>39899976</v>
      </c>
      <c r="L32" s="97">
        <f>C32/$C$31</f>
        <v>0.15591700650219709</v>
      </c>
      <c r="M32" s="18">
        <f>D32/$D$31</f>
        <v>0.16680384345256438</v>
      </c>
      <c r="N32" s="18">
        <f>E32/$E$31</f>
        <v>0.15623242097362919</v>
      </c>
      <c r="O32" s="18">
        <f>F32/$F$31</f>
        <v>0.15243562295718163</v>
      </c>
      <c r="P32" s="18">
        <f>G32/$G$31</f>
        <v>0.15802169215331374</v>
      </c>
      <c r="Q32" s="19">
        <f>H32/$H$31</f>
        <v>0.16081476097756048</v>
      </c>
      <c r="R32" s="38">
        <f>I32/$I$31</f>
        <v>0.16959867890889874</v>
      </c>
      <c r="S32" s="19">
        <f>J32/$J$31</f>
        <v>0.15849003253599744</v>
      </c>
      <c r="U32" s="104">
        <f t="shared" ref="U32:U48" si="20">(J32-I32)/I32</f>
        <v>1.0253030037850348</v>
      </c>
      <c r="V32" s="105">
        <f t="shared" ref="V32:V48" si="21">(S32-R32)*100</f>
        <v>-1.1108646372901294</v>
      </c>
    </row>
    <row r="33" spans="1:22" ht="20.100000000000001" customHeight="1" x14ac:dyDescent="0.25">
      <c r="A33" s="24"/>
      <c r="B33" t="s">
        <v>18</v>
      </c>
      <c r="C33" s="10">
        <v>1924359</v>
      </c>
      <c r="D33" s="36">
        <v>2915898</v>
      </c>
      <c r="E33" s="36">
        <v>1715135</v>
      </c>
      <c r="F33" s="36">
        <v>1891261</v>
      </c>
      <c r="G33" s="36">
        <v>999405</v>
      </c>
      <c r="H33" s="12">
        <v>873317</v>
      </c>
      <c r="I33" s="10">
        <v>540409</v>
      </c>
      <c r="J33" s="163">
        <v>1150360</v>
      </c>
      <c r="L33" s="97">
        <f t="shared" ref="L33:L44" si="22">C33/$C$31</f>
        <v>7.6505096101735018E-3</v>
      </c>
      <c r="M33" s="18">
        <f t="shared" ref="M33:M44" si="23">D33/$D$31</f>
        <v>1.010880235653994E-2</v>
      </c>
      <c r="N33" s="18">
        <f t="shared" ref="N33:N44" si="24">E33/$E$31</f>
        <v>5.4633286255995018E-3</v>
      </c>
      <c r="O33" s="18">
        <f t="shared" ref="O33:O44" si="25">F33/$F$31</f>
        <v>5.3840583714449622E-3</v>
      </c>
      <c r="P33" s="18">
        <f t="shared" ref="P33:P44" si="26">G33/$G$31</f>
        <v>5.3432771898001318E-3</v>
      </c>
      <c r="Q33" s="19">
        <f t="shared" ref="Q33:Q44" si="27">H33/$H$31</f>
        <v>4.6505770448066206E-3</v>
      </c>
      <c r="R33" s="38">
        <f t="shared" ref="R33:R44" si="28">I33/$I$31</f>
        <v>4.652243208199602E-3</v>
      </c>
      <c r="S33" s="19">
        <f t="shared" ref="S33:S44" si="29">J33/$J$31</f>
        <v>4.5694411903433232E-3</v>
      </c>
      <c r="U33" s="104">
        <f t="shared" si="20"/>
        <v>1.1286840152551123</v>
      </c>
      <c r="V33" s="105">
        <f t="shared" si="21"/>
        <v>-8.2802017856278831E-3</v>
      </c>
    </row>
    <row r="34" spans="1:22" ht="20.100000000000001" customHeight="1" x14ac:dyDescent="0.25">
      <c r="A34" s="24"/>
      <c r="B34" t="s">
        <v>15</v>
      </c>
      <c r="C34" s="10">
        <v>45568148</v>
      </c>
      <c r="D34" s="36">
        <v>61332118</v>
      </c>
      <c r="E34" s="36">
        <v>64429780</v>
      </c>
      <c r="F34" s="36">
        <v>74767147</v>
      </c>
      <c r="G34" s="36">
        <v>44240397</v>
      </c>
      <c r="H34" s="12">
        <v>46662194</v>
      </c>
      <c r="I34" s="10">
        <v>28364279</v>
      </c>
      <c r="J34" s="163">
        <v>62067458</v>
      </c>
      <c r="L34" s="97">
        <f t="shared" si="22"/>
        <v>0.181161391503253</v>
      </c>
      <c r="M34" s="18">
        <f t="shared" si="23"/>
        <v>0.21262549614903734</v>
      </c>
      <c r="N34" s="18">
        <f t="shared" si="24"/>
        <v>0.20523227700156449</v>
      </c>
      <c r="O34" s="18">
        <f t="shared" si="25"/>
        <v>0.21284776861279647</v>
      </c>
      <c r="P34" s="18">
        <f t="shared" si="26"/>
        <v>0.23652943917411076</v>
      </c>
      <c r="Q34" s="19">
        <f t="shared" si="27"/>
        <v>0.24848494679104288</v>
      </c>
      <c r="R34" s="38">
        <f t="shared" si="28"/>
        <v>0.24418084142423352</v>
      </c>
      <c r="S34" s="19">
        <f t="shared" si="29"/>
        <v>0.24654334222774105</v>
      </c>
      <c r="U34" s="104">
        <f t="shared" si="20"/>
        <v>1.1882261840676436</v>
      </c>
      <c r="V34" s="105">
        <f t="shared" si="21"/>
        <v>0.23625008035075279</v>
      </c>
    </row>
    <row r="35" spans="1:22" ht="20.100000000000001" customHeight="1" x14ac:dyDescent="0.25">
      <c r="A35" s="24"/>
      <c r="B35" t="s">
        <v>8</v>
      </c>
      <c r="C35" s="10">
        <v>253854</v>
      </c>
      <c r="D35" s="36">
        <v>145443</v>
      </c>
      <c r="E35" s="36">
        <v>425755</v>
      </c>
      <c r="F35" s="36">
        <v>319658</v>
      </c>
      <c r="G35" s="36">
        <v>70775</v>
      </c>
      <c r="H35" s="12">
        <v>25028</v>
      </c>
      <c r="I35" s="10">
        <v>13821</v>
      </c>
      <c r="J35" s="163">
        <v>16527</v>
      </c>
      <c r="L35" s="97">
        <f t="shared" si="22"/>
        <v>1.0092256520643935E-3</v>
      </c>
      <c r="M35" s="18">
        <f t="shared" si="23"/>
        <v>5.0422015486901062E-4</v>
      </c>
      <c r="N35" s="18">
        <f t="shared" si="24"/>
        <v>1.3561844863477896E-3</v>
      </c>
      <c r="O35" s="18">
        <f t="shared" si="25"/>
        <v>9.1000519277844444E-4</v>
      </c>
      <c r="P35" s="18">
        <f t="shared" si="26"/>
        <v>3.7839558848325183E-4</v>
      </c>
      <c r="Q35" s="19">
        <f t="shared" si="27"/>
        <v>1.3327880057003365E-4</v>
      </c>
      <c r="R35" s="38">
        <f t="shared" si="28"/>
        <v>1.189814628929694E-4</v>
      </c>
      <c r="S35" s="19">
        <f t="shared" si="29"/>
        <v>6.5648279280228886E-5</v>
      </c>
      <c r="U35" s="104">
        <f t="shared" si="20"/>
        <v>0.19578901671369656</v>
      </c>
      <c r="V35" s="105">
        <f t="shared" si="21"/>
        <v>-5.3333183612740516E-3</v>
      </c>
    </row>
    <row r="36" spans="1:22" ht="20.100000000000001" customHeight="1" x14ac:dyDescent="0.25">
      <c r="A36" s="24"/>
      <c r="B36" t="s">
        <v>16</v>
      </c>
      <c r="C36" s="10">
        <v>297926</v>
      </c>
      <c r="D36" s="36">
        <v>132592</v>
      </c>
      <c r="E36" s="36">
        <v>130092</v>
      </c>
      <c r="F36" s="36">
        <v>197628</v>
      </c>
      <c r="G36" s="36">
        <v>411712</v>
      </c>
      <c r="H36" s="12">
        <v>184114</v>
      </c>
      <c r="I36" s="10">
        <v>119247</v>
      </c>
      <c r="J36" s="163">
        <v>195205</v>
      </c>
      <c r="L36" s="97">
        <f t="shared" si="22"/>
        <v>1.1844389358329453E-3</v>
      </c>
      <c r="M36" s="18">
        <f t="shared" si="23"/>
        <v>4.5966845275738165E-4</v>
      </c>
      <c r="N36" s="18">
        <f t="shared" si="24"/>
        <v>4.1439032353808326E-4</v>
      </c>
      <c r="O36" s="18">
        <f t="shared" si="25"/>
        <v>5.6260912049258395E-4</v>
      </c>
      <c r="P36" s="18">
        <f t="shared" si="26"/>
        <v>2.2012010529935231E-3</v>
      </c>
      <c r="Q36" s="19">
        <f t="shared" si="27"/>
        <v>9.8044162890167734E-4</v>
      </c>
      <c r="R36" s="38">
        <f t="shared" si="28"/>
        <v>1.0265669998985546E-3</v>
      </c>
      <c r="S36" s="19">
        <f t="shared" si="29"/>
        <v>7.7539011054015118E-4</v>
      </c>
      <c r="U36" s="104">
        <f t="shared" si="20"/>
        <v>0.63698038525078204</v>
      </c>
      <c r="V36" s="105">
        <f t="shared" si="21"/>
        <v>-2.5117688935840342E-2</v>
      </c>
    </row>
    <row r="37" spans="1:22" ht="20.100000000000001" customHeight="1" x14ac:dyDescent="0.25">
      <c r="A37" s="24"/>
      <c r="B37" t="s">
        <v>13</v>
      </c>
      <c r="C37" s="10">
        <v>450437</v>
      </c>
      <c r="D37" s="36">
        <v>664202</v>
      </c>
      <c r="E37" s="36">
        <v>1193621</v>
      </c>
      <c r="F37" s="36">
        <v>878489</v>
      </c>
      <c r="G37" s="36">
        <v>374089</v>
      </c>
      <c r="H37" s="12">
        <v>524405</v>
      </c>
      <c r="I37" s="10">
        <v>333548</v>
      </c>
      <c r="J37" s="163">
        <v>817337</v>
      </c>
      <c r="L37" s="97">
        <f t="shared" si="22"/>
        <v>1.7907638841181514E-3</v>
      </c>
      <c r="M37" s="18">
        <f t="shared" si="23"/>
        <v>2.3026480154033305E-3</v>
      </c>
      <c r="N37" s="18">
        <f t="shared" si="24"/>
        <v>3.8021169047431852E-3</v>
      </c>
      <c r="O37" s="18">
        <f t="shared" si="25"/>
        <v>2.5008901757464005E-3</v>
      </c>
      <c r="P37" s="18">
        <f t="shared" si="26"/>
        <v>2.0000512511495756E-3</v>
      </c>
      <c r="Q37" s="19">
        <f t="shared" si="27"/>
        <v>2.792555114788577E-3</v>
      </c>
      <c r="R37" s="38">
        <f t="shared" si="28"/>
        <v>2.8714296349775094E-3</v>
      </c>
      <c r="S37" s="19">
        <f t="shared" si="29"/>
        <v>3.2466126727212705E-3</v>
      </c>
      <c r="U37" s="104">
        <f t="shared" si="20"/>
        <v>1.4504329211987481</v>
      </c>
      <c r="V37" s="105">
        <f t="shared" si="21"/>
        <v>3.7518303774376108E-2</v>
      </c>
    </row>
    <row r="38" spans="1:22" ht="20.100000000000001" customHeight="1" x14ac:dyDescent="0.25">
      <c r="A38" s="24"/>
      <c r="B38" t="s">
        <v>17</v>
      </c>
      <c r="C38" s="10">
        <v>22521987</v>
      </c>
      <c r="D38" s="36">
        <v>17563156</v>
      </c>
      <c r="E38" s="36">
        <v>16636857</v>
      </c>
      <c r="F38" s="36">
        <v>17822821</v>
      </c>
      <c r="G38" s="36">
        <v>9399875</v>
      </c>
      <c r="H38" s="12">
        <v>8065813</v>
      </c>
      <c r="I38" s="10">
        <v>4825253</v>
      </c>
      <c r="J38" s="163">
        <v>13679960</v>
      </c>
      <c r="L38" s="97">
        <f t="shared" si="22"/>
        <v>8.9538738865098805E-2</v>
      </c>
      <c r="M38" s="18">
        <f t="shared" si="23"/>
        <v>6.0887751478645197E-2</v>
      </c>
      <c r="N38" s="18">
        <f t="shared" si="24"/>
        <v>5.2994438973086935E-2</v>
      </c>
      <c r="O38" s="18">
        <f t="shared" si="25"/>
        <v>5.0738162848921999E-2</v>
      </c>
      <c r="P38" s="18">
        <f t="shared" si="26"/>
        <v>5.0256040018283391E-2</v>
      </c>
      <c r="Q38" s="19">
        <f t="shared" si="27"/>
        <v>4.295196908511207E-2</v>
      </c>
      <c r="R38" s="38">
        <f t="shared" si="28"/>
        <v>4.1539372025807778E-2</v>
      </c>
      <c r="S38" s="19">
        <f t="shared" si="29"/>
        <v>5.4339313524678398E-2</v>
      </c>
      <c r="U38" s="104">
        <f t="shared" si="20"/>
        <v>1.8350762125840863</v>
      </c>
      <c r="V38" s="105">
        <f t="shared" si="21"/>
        <v>1.2799941498870622</v>
      </c>
    </row>
    <row r="39" spans="1:22" ht="20.100000000000001" customHeight="1" x14ac:dyDescent="0.25">
      <c r="A39" s="24"/>
      <c r="B39" t="s">
        <v>14</v>
      </c>
      <c r="C39" s="10">
        <v>1028353</v>
      </c>
      <c r="D39" s="36">
        <v>1315033</v>
      </c>
      <c r="E39" s="36">
        <v>2781088</v>
      </c>
      <c r="F39" s="36">
        <v>4402111</v>
      </c>
      <c r="G39" s="36">
        <v>3599184</v>
      </c>
      <c r="H39" s="12">
        <v>2888827</v>
      </c>
      <c r="I39" s="10">
        <v>1937594</v>
      </c>
      <c r="J39" s="163">
        <v>3051527</v>
      </c>
      <c r="L39" s="97">
        <f t="shared" si="22"/>
        <v>4.0883351334915947E-3</v>
      </c>
      <c r="M39" s="18">
        <f t="shared" si="23"/>
        <v>4.5589415985496703E-3</v>
      </c>
      <c r="N39" s="18">
        <f t="shared" si="24"/>
        <v>8.8587765282098895E-3</v>
      </c>
      <c r="O39" s="18">
        <f t="shared" si="25"/>
        <v>1.2531968132150958E-2</v>
      </c>
      <c r="P39" s="18">
        <f t="shared" si="26"/>
        <v>1.924288728702938E-2</v>
      </c>
      <c r="Q39" s="19">
        <f t="shared" si="27"/>
        <v>1.5383546332680544E-2</v>
      </c>
      <c r="R39" s="38">
        <f t="shared" si="28"/>
        <v>1.6680252413909281E-2</v>
      </c>
      <c r="S39" s="19">
        <f t="shared" si="29"/>
        <v>1.2121225674784231E-2</v>
      </c>
      <c r="U39" s="104">
        <f t="shared" si="20"/>
        <v>0.57490526911210504</v>
      </c>
      <c r="V39" s="105">
        <f t="shared" si="21"/>
        <v>-0.455902673912505</v>
      </c>
    </row>
    <row r="40" spans="1:22" ht="20.100000000000001" customHeight="1" x14ac:dyDescent="0.25">
      <c r="A40" s="24"/>
      <c r="B40" t="s">
        <v>9</v>
      </c>
      <c r="C40" s="10">
        <v>7851825</v>
      </c>
      <c r="D40" s="36">
        <v>8951873</v>
      </c>
      <c r="E40" s="36">
        <v>10247540</v>
      </c>
      <c r="F40" s="36">
        <v>8485256</v>
      </c>
      <c r="G40" s="36">
        <v>3393417</v>
      </c>
      <c r="H40" s="12">
        <v>7405766</v>
      </c>
      <c r="I40" s="10">
        <v>4165422</v>
      </c>
      <c r="J40" s="163">
        <v>11247264</v>
      </c>
      <c r="L40" s="97">
        <f t="shared" si="22"/>
        <v>3.121582959307518E-2</v>
      </c>
      <c r="M40" s="18">
        <f t="shared" si="23"/>
        <v>3.1034252527984949E-2</v>
      </c>
      <c r="N40" s="18">
        <f t="shared" si="24"/>
        <v>3.2642141069930894E-2</v>
      </c>
      <c r="O40" s="18">
        <f t="shared" si="25"/>
        <v>2.415590106318144E-2</v>
      </c>
      <c r="P40" s="18">
        <f t="shared" si="26"/>
        <v>1.814276259532421E-2</v>
      </c>
      <c r="Q40" s="19">
        <f t="shared" si="27"/>
        <v>3.943709484506696E-2</v>
      </c>
      <c r="R40" s="38">
        <f t="shared" si="28"/>
        <v>3.5859055287356806E-2</v>
      </c>
      <c r="S40" s="19">
        <f t="shared" si="29"/>
        <v>4.4676198233827326E-2</v>
      </c>
      <c r="U40" s="104">
        <f t="shared" si="20"/>
        <v>1.7001499487927034</v>
      </c>
      <c r="V40" s="105">
        <f t="shared" si="21"/>
        <v>0.88171429464705198</v>
      </c>
    </row>
    <row r="41" spans="1:22" ht="20.100000000000001" customHeight="1" x14ac:dyDescent="0.25">
      <c r="A41" s="24"/>
      <c r="B41" t="s">
        <v>12</v>
      </c>
      <c r="C41" s="10">
        <v>9409422</v>
      </c>
      <c r="D41" s="36">
        <v>10124791</v>
      </c>
      <c r="E41" s="36">
        <v>9134337</v>
      </c>
      <c r="F41" s="36">
        <v>17452801</v>
      </c>
      <c r="G41" s="36">
        <v>10781989</v>
      </c>
      <c r="H41" s="12">
        <v>10162431</v>
      </c>
      <c r="I41" s="10">
        <v>6082862</v>
      </c>
      <c r="J41" s="163">
        <v>14322211</v>
      </c>
      <c r="L41" s="97">
        <f t="shared" si="22"/>
        <v>3.7408234865312542E-2</v>
      </c>
      <c r="M41" s="18">
        <f t="shared" si="23"/>
        <v>3.5100511444595923E-2</v>
      </c>
      <c r="N41" s="18">
        <f t="shared" si="24"/>
        <v>2.9096184736462541E-2</v>
      </c>
      <c r="O41" s="18">
        <f t="shared" si="25"/>
        <v>4.968478667366006E-2</v>
      </c>
      <c r="P41" s="18">
        <f t="shared" si="26"/>
        <v>5.7645454930059313E-2</v>
      </c>
      <c r="Q41" s="19">
        <f t="shared" si="27"/>
        <v>5.4116853706078306E-2</v>
      </c>
      <c r="R41" s="38">
        <f t="shared" si="28"/>
        <v>5.2365807057090923E-2</v>
      </c>
      <c r="S41" s="19">
        <f t="shared" si="29"/>
        <v>5.6890452449831562E-2</v>
      </c>
      <c r="U41" s="104">
        <f t="shared" si="20"/>
        <v>1.3545184815963276</v>
      </c>
      <c r="V41" s="105">
        <f t="shared" si="21"/>
        <v>0.45246453927406394</v>
      </c>
    </row>
    <row r="42" spans="1:22" ht="20.100000000000001" customHeight="1" x14ac:dyDescent="0.25">
      <c r="A42" s="24"/>
      <c r="B42" t="s">
        <v>11</v>
      </c>
      <c r="C42" s="10">
        <v>15620227</v>
      </c>
      <c r="D42" s="36">
        <v>15852269</v>
      </c>
      <c r="E42" s="36">
        <v>16954742</v>
      </c>
      <c r="F42" s="36">
        <v>23629836</v>
      </c>
      <c r="G42" s="36">
        <v>12564521</v>
      </c>
      <c r="H42" s="12">
        <v>12331358</v>
      </c>
      <c r="I42" s="10">
        <v>7864930</v>
      </c>
      <c r="J42" s="163">
        <v>17574085</v>
      </c>
      <c r="L42" s="97">
        <f t="shared" si="22"/>
        <v>6.2100001494831067E-2</v>
      </c>
      <c r="M42" s="18">
        <f t="shared" si="23"/>
        <v>5.4956467689783739E-2</v>
      </c>
      <c r="N42" s="18">
        <f t="shared" si="24"/>
        <v>5.4007018286172319E-2</v>
      </c>
      <c r="O42" s="18">
        <f t="shared" si="25"/>
        <v>6.7269623987208288E-2</v>
      </c>
      <c r="P42" s="18">
        <f t="shared" si="26"/>
        <v>6.7175687994421418E-2</v>
      </c>
      <c r="Q42" s="19">
        <f t="shared" si="27"/>
        <v>6.5666797332575078E-2</v>
      </c>
      <c r="R42" s="38">
        <f t="shared" si="28"/>
        <v>6.770717581584558E-2</v>
      </c>
      <c r="S42" s="19">
        <f t="shared" si="29"/>
        <v>6.9807493203514315E-2</v>
      </c>
      <c r="U42" s="104">
        <f t="shared" si="20"/>
        <v>1.2344871473744838</v>
      </c>
      <c r="V42" s="105">
        <f t="shared" si="21"/>
        <v>0.21003173876687348</v>
      </c>
    </row>
    <row r="43" spans="1:22" ht="20.100000000000001" customHeight="1" x14ac:dyDescent="0.25">
      <c r="A43" s="24"/>
      <c r="B43" t="s">
        <v>6</v>
      </c>
      <c r="C43" s="10">
        <v>104024643</v>
      </c>
      <c r="D43" s="36">
        <v>116913448</v>
      </c>
      <c r="E43" s="36">
        <v>134343737</v>
      </c>
      <c r="F43" s="36">
        <v>142506462</v>
      </c>
      <c r="G43" s="36">
        <v>69368984</v>
      </c>
      <c r="H43" s="12">
        <v>66448048</v>
      </c>
      <c r="I43" s="10">
        <v>40902698</v>
      </c>
      <c r="J43" s="163">
        <v>85009585</v>
      </c>
      <c r="L43" s="97">
        <f t="shared" si="22"/>
        <v>0.41356188266657506</v>
      </c>
      <c r="M43" s="18">
        <f t="shared" si="23"/>
        <v>0.40531422520733223</v>
      </c>
      <c r="N43" s="18">
        <f t="shared" si="24"/>
        <v>0.42793365188286109</v>
      </c>
      <c r="O43" s="18">
        <f t="shared" si="25"/>
        <v>0.40568864356432205</v>
      </c>
      <c r="P43" s="18">
        <f t="shared" si="26"/>
        <v>0.3708783825244123</v>
      </c>
      <c r="Q43" s="19">
        <f t="shared" si="27"/>
        <v>0.35384833537078569</v>
      </c>
      <c r="R43" s="38">
        <f t="shared" si="28"/>
        <v>0.35212089170894534</v>
      </c>
      <c r="S43" s="19">
        <f t="shared" si="29"/>
        <v>0.33767368412757037</v>
      </c>
      <c r="U43" s="104">
        <f t="shared" si="20"/>
        <v>1.0783368617884326</v>
      </c>
      <c r="V43" s="105">
        <f t="shared" si="21"/>
        <v>-1.4447207581374966</v>
      </c>
    </row>
    <row r="44" spans="1:22" ht="20.100000000000001" customHeight="1" thickBot="1" x14ac:dyDescent="0.3">
      <c r="A44" s="24"/>
      <c r="B44" t="s">
        <v>7</v>
      </c>
      <c r="C44" s="33">
        <v>3363918</v>
      </c>
      <c r="D44" s="45">
        <v>4425759</v>
      </c>
      <c r="E44" s="45">
        <v>6896252</v>
      </c>
      <c r="F44" s="36">
        <v>5370912</v>
      </c>
      <c r="G44" s="36">
        <v>2279028</v>
      </c>
      <c r="H44" s="12">
        <v>2016613</v>
      </c>
      <c r="I44" s="10">
        <v>1310145</v>
      </c>
      <c r="J44" s="163">
        <v>2719201</v>
      </c>
      <c r="L44" s="97">
        <f t="shared" si="22"/>
        <v>1.3373641293976658E-2</v>
      </c>
      <c r="M44" s="18">
        <f t="shared" si="23"/>
        <v>1.5343171471936895E-2</v>
      </c>
      <c r="N44" s="18">
        <f t="shared" si="24"/>
        <v>2.1967070207854086E-2</v>
      </c>
      <c r="O44" s="18">
        <f t="shared" si="25"/>
        <v>1.5289959300114687E-2</v>
      </c>
      <c r="P44" s="18">
        <f t="shared" si="26"/>
        <v>1.2184728240618982E-2</v>
      </c>
      <c r="Q44" s="19">
        <f t="shared" si="27"/>
        <v>1.0738842970031057E-2</v>
      </c>
      <c r="R44" s="38">
        <f t="shared" si="28"/>
        <v>1.1278704051943375E-2</v>
      </c>
      <c r="S44" s="19">
        <f t="shared" si="29"/>
        <v>1.0801165769170307E-2</v>
      </c>
      <c r="U44" s="106">
        <f t="shared" si="20"/>
        <v>1.0754962237004302</v>
      </c>
      <c r="V44" s="107">
        <f t="shared" si="21"/>
        <v>-4.7753828277306842E-2</v>
      </c>
    </row>
    <row r="45" spans="1:22" ht="20.100000000000001" customHeight="1" thickBot="1" x14ac:dyDescent="0.3">
      <c r="A45" s="5" t="s">
        <v>48</v>
      </c>
      <c r="B45" s="6"/>
      <c r="C45" s="13">
        <f>C46+C47</f>
        <v>209541598</v>
      </c>
      <c r="D45" s="37">
        <f>D46+D47</f>
        <v>229381261</v>
      </c>
      <c r="E45" s="37">
        <f>E46+E47</f>
        <v>222717428</v>
      </c>
      <c r="F45" s="37">
        <f>F46+F47</f>
        <v>237232488</v>
      </c>
      <c r="G45" s="37">
        <f>G46+G47</f>
        <v>134437905</v>
      </c>
      <c r="H45" s="15">
        <f t="shared" ref="H45:J45" si="30">H46+H47</f>
        <v>122175882</v>
      </c>
      <c r="I45" s="13">
        <f t="shared" si="30"/>
        <v>75346261</v>
      </c>
      <c r="J45" s="162">
        <f t="shared" si="30"/>
        <v>186680505</v>
      </c>
      <c r="L45" s="20">
        <f t="shared" ref="L45:S45" si="31">C45/C48</f>
        <v>0.45446311496047637</v>
      </c>
      <c r="M45" s="21">
        <f t="shared" si="31"/>
        <v>0.4429640822063125</v>
      </c>
      <c r="N45" s="21">
        <f t="shared" si="31"/>
        <v>0.41501173206173902</v>
      </c>
      <c r="O45" s="21">
        <f t="shared" si="31"/>
        <v>0.4031117658971502</v>
      </c>
      <c r="P45" s="21">
        <f t="shared" si="31"/>
        <v>0.41818745686091507</v>
      </c>
      <c r="Q45" s="22">
        <f t="shared" si="31"/>
        <v>0.39416319292058272</v>
      </c>
      <c r="R45" s="28">
        <f t="shared" si="31"/>
        <v>0.39343824088756385</v>
      </c>
      <c r="S45" s="22">
        <f t="shared" si="31"/>
        <v>0.42579201611155409</v>
      </c>
      <c r="U45" s="65">
        <f t="shared" si="20"/>
        <v>1.4776346234353952</v>
      </c>
      <c r="V45" s="102">
        <f t="shared" si="21"/>
        <v>3.2353775223990242</v>
      </c>
    </row>
    <row r="46" spans="1:22" ht="20.100000000000001" customHeight="1" x14ac:dyDescent="0.25">
      <c r="A46" s="24"/>
      <c r="B46" t="s">
        <v>4</v>
      </c>
      <c r="C46" s="10">
        <v>1132602</v>
      </c>
      <c r="D46" s="36">
        <v>1008306</v>
      </c>
      <c r="E46" s="36">
        <v>391823</v>
      </c>
      <c r="F46" s="36">
        <v>719973</v>
      </c>
      <c r="G46" s="36">
        <v>928991</v>
      </c>
      <c r="H46" s="12">
        <v>1527679</v>
      </c>
      <c r="I46" s="10">
        <v>816083</v>
      </c>
      <c r="J46" s="163">
        <v>1992651</v>
      </c>
      <c r="L46" s="97">
        <f t="shared" ref="L46:S46" si="32">C46/C45</f>
        <v>5.4051415604838516E-3</v>
      </c>
      <c r="M46" s="38">
        <f t="shared" si="32"/>
        <v>4.3957644822608241E-3</v>
      </c>
      <c r="N46" s="38">
        <f t="shared" si="32"/>
        <v>1.7592830678701983E-3</v>
      </c>
      <c r="O46" s="38">
        <f t="shared" si="32"/>
        <v>3.034883653877963E-3</v>
      </c>
      <c r="P46" s="38">
        <f t="shared" si="32"/>
        <v>6.9101865281224074E-3</v>
      </c>
      <c r="Q46" s="19">
        <f t="shared" si="32"/>
        <v>1.2503932650144486E-2</v>
      </c>
      <c r="R46" s="38">
        <f t="shared" si="32"/>
        <v>1.0831101492879653E-2</v>
      </c>
      <c r="S46" s="19">
        <f t="shared" si="32"/>
        <v>1.0674124756626302E-2</v>
      </c>
      <c r="U46" s="108">
        <f t="shared" si="20"/>
        <v>1.4417259028799767</v>
      </c>
      <c r="V46" s="109">
        <f t="shared" si="21"/>
        <v>-1.5697673625335133E-2</v>
      </c>
    </row>
    <row r="47" spans="1:22" ht="20.100000000000001" customHeight="1" thickBot="1" x14ac:dyDescent="0.3">
      <c r="A47" s="24"/>
      <c r="B47" t="s">
        <v>3</v>
      </c>
      <c r="C47" s="33">
        <v>208408996</v>
      </c>
      <c r="D47" s="36">
        <v>228372955</v>
      </c>
      <c r="E47" s="36">
        <v>222325605</v>
      </c>
      <c r="F47" s="36">
        <v>236512515</v>
      </c>
      <c r="G47" s="36">
        <v>133508914</v>
      </c>
      <c r="H47" s="44">
        <v>120648203</v>
      </c>
      <c r="I47" s="10">
        <v>74530178</v>
      </c>
      <c r="J47" s="163">
        <v>184687854</v>
      </c>
      <c r="L47" s="97">
        <f t="shared" ref="L47:S47" si="33">C47/C45</f>
        <v>0.99459485843951612</v>
      </c>
      <c r="M47" s="38">
        <f t="shared" si="33"/>
        <v>0.99560423551773913</v>
      </c>
      <c r="N47" s="38">
        <f t="shared" si="33"/>
        <v>0.99824071693212979</v>
      </c>
      <c r="O47" s="38">
        <f t="shared" si="33"/>
        <v>0.99696511634612206</v>
      </c>
      <c r="P47" s="38">
        <f t="shared" si="33"/>
        <v>0.99308981347187764</v>
      </c>
      <c r="Q47" s="95">
        <f t="shared" si="33"/>
        <v>0.98749606734985551</v>
      </c>
      <c r="R47" s="180">
        <f t="shared" si="33"/>
        <v>0.98916889850712031</v>
      </c>
      <c r="S47" s="95">
        <f t="shared" si="33"/>
        <v>0.98932587524337368</v>
      </c>
      <c r="U47" s="110">
        <f t="shared" si="20"/>
        <v>1.4780278131094762</v>
      </c>
      <c r="V47" s="107">
        <f t="shared" si="21"/>
        <v>1.5697673625336694E-2</v>
      </c>
    </row>
    <row r="48" spans="1:22" ht="20.100000000000001" customHeight="1" thickBot="1" x14ac:dyDescent="0.3">
      <c r="A48" s="75" t="s">
        <v>5</v>
      </c>
      <c r="B48" s="101"/>
      <c r="C48" s="84">
        <f>C31+C45</f>
        <v>461075038</v>
      </c>
      <c r="D48" s="85">
        <f>D31+D45</f>
        <v>517832642</v>
      </c>
      <c r="E48" s="85">
        <f>E31+E45</f>
        <v>536653330</v>
      </c>
      <c r="F48" s="85">
        <f>F31+F45</f>
        <v>588503011</v>
      </c>
      <c r="G48" s="85">
        <f>G31+G45</f>
        <v>321477612</v>
      </c>
      <c r="H48" s="169">
        <f t="shared" ref="H48:J48" si="34">H31+H45</f>
        <v>309962686</v>
      </c>
      <c r="I48" s="172">
        <f t="shared" si="34"/>
        <v>191507213</v>
      </c>
      <c r="J48" s="171">
        <f t="shared" si="34"/>
        <v>438431201</v>
      </c>
      <c r="L48" s="90">
        <f>L31+L45</f>
        <v>1</v>
      </c>
      <c r="M48" s="86">
        <f>M31+M45</f>
        <v>1</v>
      </c>
      <c r="N48" s="86">
        <f>N31+N45</f>
        <v>1</v>
      </c>
      <c r="O48" s="86"/>
      <c r="P48" s="86">
        <f>P31+P45</f>
        <v>1</v>
      </c>
      <c r="Q48" s="176">
        <f t="shared" ref="Q48:S48" si="35">Q31+Q45</f>
        <v>1</v>
      </c>
      <c r="R48" s="183">
        <f t="shared" si="35"/>
        <v>1</v>
      </c>
      <c r="S48" s="86">
        <f t="shared" si="35"/>
        <v>1</v>
      </c>
      <c r="U48" s="94">
        <f t="shared" si="20"/>
        <v>1.2893717376587794</v>
      </c>
      <c r="V48" s="87">
        <f t="shared" si="21"/>
        <v>0</v>
      </c>
    </row>
    <row r="49" spans="1:12" ht="15" customHeight="1" x14ac:dyDescent="0.25"/>
    <row r="50" spans="1:12" ht="15" customHeight="1" x14ac:dyDescent="0.25"/>
    <row r="51" spans="1:12" ht="15" customHeight="1" x14ac:dyDescent="0.25">
      <c r="A51" s="1" t="s">
        <v>29</v>
      </c>
      <c r="L51" s="1" t="str">
        <f>U3</f>
        <v>VARIAÇÃO (JAN-SET)</v>
      </c>
    </row>
    <row r="52" spans="1:12" ht="15" customHeight="1" thickBot="1" x14ac:dyDescent="0.3"/>
    <row r="53" spans="1:12" ht="24" customHeight="1" x14ac:dyDescent="0.25">
      <c r="A53" s="417" t="s">
        <v>39</v>
      </c>
      <c r="B53" s="440"/>
      <c r="C53" s="419">
        <v>2016</v>
      </c>
      <c r="D53" s="421">
        <v>2017</v>
      </c>
      <c r="E53" s="421">
        <v>2018</v>
      </c>
      <c r="F53" s="431">
        <v>2019</v>
      </c>
      <c r="G53" s="421">
        <v>2020</v>
      </c>
      <c r="H53" s="437">
        <v>2021</v>
      </c>
      <c r="I53" s="427" t="str">
        <f>I5</f>
        <v>janeiro - setembro</v>
      </c>
      <c r="J53" s="428"/>
      <c r="L53" s="423" t="s">
        <v>87</v>
      </c>
    </row>
    <row r="54" spans="1:12" ht="20.100000000000001" customHeight="1" thickBot="1" x14ac:dyDescent="0.3">
      <c r="A54" s="441"/>
      <c r="B54" s="442"/>
      <c r="C54" s="436">
        <v>2016</v>
      </c>
      <c r="D54" s="435">
        <v>2017</v>
      </c>
      <c r="E54" s="435">
        <v>2018</v>
      </c>
      <c r="F54" s="439"/>
      <c r="G54" s="422"/>
      <c r="H54" s="438"/>
      <c r="I54" s="168">
        <v>2021</v>
      </c>
      <c r="J54" s="170">
        <v>2022</v>
      </c>
      <c r="L54" s="424"/>
    </row>
    <row r="55" spans="1:12" ht="20.100000000000001" customHeight="1" thickBot="1" x14ac:dyDescent="0.3">
      <c r="A55" s="3" t="s">
        <v>2</v>
      </c>
      <c r="B55" s="4"/>
      <c r="C55" s="112">
        <f>C31/C7</f>
        <v>9.8494977541431705</v>
      </c>
      <c r="D55" s="113">
        <f t="shared" ref="D55:H55" si="36">D31/D7</f>
        <v>10.411404658338641</v>
      </c>
      <c r="E55" s="113">
        <f>E31/E7</f>
        <v>10.813566770358026</v>
      </c>
      <c r="F55" s="113">
        <f>F31/F7</f>
        <v>10.404073354368721</v>
      </c>
      <c r="G55" s="113">
        <f>G31/G7</f>
        <v>10.469578868030986</v>
      </c>
      <c r="H55" s="117">
        <f t="shared" si="36"/>
        <v>10.661845296541062</v>
      </c>
      <c r="I55" s="184">
        <f t="shared" ref="I55:J55" si="37">I31/I7</f>
        <v>10.588927897156974</v>
      </c>
      <c r="J55" s="185">
        <f t="shared" si="37"/>
        <v>11.346303643642951</v>
      </c>
      <c r="L55" s="23">
        <f>(J55-I55)/I55</f>
        <v>7.152525296629178E-2</v>
      </c>
    </row>
    <row r="56" spans="1:12" ht="20.100000000000001" customHeight="1" x14ac:dyDescent="0.25">
      <c r="A56" s="24"/>
      <c r="B56" t="s">
        <v>10</v>
      </c>
      <c r="C56" s="118">
        <f t="shared" ref="C56:H71" si="38">C32/C8</f>
        <v>8.3407750570927028</v>
      </c>
      <c r="D56" s="119">
        <f t="shared" si="38"/>
        <v>8.3926113663102786</v>
      </c>
      <c r="E56" s="119">
        <f t="shared" si="38"/>
        <v>8.7688624445989944</v>
      </c>
      <c r="F56" s="119">
        <f t="shared" ref="F56" si="39">F32/F8</f>
        <v>8.861632720002369</v>
      </c>
      <c r="G56" s="119">
        <f t="shared" ref="G56" si="40">G32/G8</f>
        <v>8.7098588037958002</v>
      </c>
      <c r="H56" s="120">
        <f t="shared" si="38"/>
        <v>8.7108279571319205</v>
      </c>
      <c r="I56" s="118">
        <f t="shared" ref="I56:J56" si="41">I32/I8</f>
        <v>8.731117013379377</v>
      </c>
      <c r="J56" s="186">
        <f t="shared" si="41"/>
        <v>9.5285754747215581</v>
      </c>
      <c r="L56" s="246">
        <f t="shared" ref="L56:L72" si="42">(J56-I56)/I56</f>
        <v>9.1335216344045428E-2</v>
      </c>
    </row>
    <row r="57" spans="1:12" ht="20.100000000000001" customHeight="1" x14ac:dyDescent="0.25">
      <c r="A57" s="24"/>
      <c r="B57" t="s">
        <v>18</v>
      </c>
      <c r="C57" s="118">
        <f t="shared" si="38"/>
        <v>5.2730976957792945</v>
      </c>
      <c r="D57" s="119">
        <f t="shared" si="38"/>
        <v>6.1131859492436869</v>
      </c>
      <c r="E57" s="119">
        <f t="shared" si="38"/>
        <v>5.6729808754556217</v>
      </c>
      <c r="F57" s="119">
        <f t="shared" ref="F57" si="43">F33/F9</f>
        <v>6.9424964576496411</v>
      </c>
      <c r="G57" s="119">
        <f t="shared" ref="G57" si="44">G33/G9</f>
        <v>6.4647493741631248</v>
      </c>
      <c r="H57" s="120">
        <f t="shared" si="38"/>
        <v>5.5641234748813355</v>
      </c>
      <c r="I57" s="118">
        <f t="shared" ref="I57:J57" si="45">I33/I9</f>
        <v>5.6025897550203716</v>
      </c>
      <c r="J57" s="186">
        <f t="shared" si="45"/>
        <v>5.7952352884872118</v>
      </c>
      <c r="L57" s="31">
        <f t="shared" si="42"/>
        <v>3.4385086520785195E-2</v>
      </c>
    </row>
    <row r="58" spans="1:12" ht="20.100000000000001" customHeight="1" x14ac:dyDescent="0.25">
      <c r="A58" s="24"/>
      <c r="B58" t="s">
        <v>15</v>
      </c>
      <c r="C58" s="118">
        <f t="shared" si="38"/>
        <v>13.142143378334337</v>
      </c>
      <c r="D58" s="119">
        <f t="shared" si="38"/>
        <v>14.005606159422275</v>
      </c>
      <c r="E58" s="119">
        <f t="shared" si="38"/>
        <v>15.710852034383059</v>
      </c>
      <c r="F58" s="119">
        <f t="shared" ref="F58" si="46">F34/F10</f>
        <v>16.516943049386594</v>
      </c>
      <c r="G58" s="119">
        <f t="shared" ref="G58" si="47">G34/G10</f>
        <v>16.82118789067847</v>
      </c>
      <c r="H58" s="120">
        <f t="shared" si="38"/>
        <v>16.111156226672549</v>
      </c>
      <c r="I58" s="118">
        <f t="shared" ref="I58:J58" si="48">I34/I10</f>
        <v>16.035072276964652</v>
      </c>
      <c r="J58" s="186">
        <f t="shared" si="48"/>
        <v>16.839872221185193</v>
      </c>
      <c r="L58" s="31">
        <f t="shared" si="42"/>
        <v>5.0189979210551149E-2</v>
      </c>
    </row>
    <row r="59" spans="1:12" ht="20.100000000000001" customHeight="1" x14ac:dyDescent="0.25">
      <c r="A59" s="24"/>
      <c r="B59" t="s">
        <v>8</v>
      </c>
      <c r="C59" s="118">
        <f t="shared" si="38"/>
        <v>6.3988203266787655</v>
      </c>
      <c r="D59" s="119">
        <f t="shared" si="38"/>
        <v>3.142810838843511</v>
      </c>
      <c r="E59" s="119">
        <f t="shared" si="38"/>
        <v>3.4584985053288277</v>
      </c>
      <c r="F59" s="119">
        <f t="shared" ref="F59" si="49">F35/F11</f>
        <v>2.8007500021904268</v>
      </c>
      <c r="G59" s="119">
        <f t="shared" ref="G59" si="50">G35/G11</f>
        <v>3.0593498746433818</v>
      </c>
      <c r="H59" s="120">
        <f t="shared" si="38"/>
        <v>7.250289687137891</v>
      </c>
      <c r="I59" s="118">
        <f t="shared" ref="I59:J59" si="51">I35/I11</f>
        <v>7.1168898043254378</v>
      </c>
      <c r="J59" s="186">
        <f t="shared" si="51"/>
        <v>7.8289909995262912</v>
      </c>
      <c r="L59" s="31">
        <f t="shared" si="42"/>
        <v>0.10005792063382224</v>
      </c>
    </row>
    <row r="60" spans="1:12" ht="20.100000000000001" customHeight="1" x14ac:dyDescent="0.25">
      <c r="A60" s="24"/>
      <c r="B60" t="s">
        <v>16</v>
      </c>
      <c r="C60" s="118">
        <f t="shared" si="38"/>
        <v>13.75466297322253</v>
      </c>
      <c r="D60" s="119">
        <f t="shared" si="38"/>
        <v>10.495685902002691</v>
      </c>
      <c r="E60" s="119">
        <f t="shared" si="38"/>
        <v>12.950920856147336</v>
      </c>
      <c r="F60" s="119">
        <f t="shared" ref="F60" si="52">F36/F12</f>
        <v>10.068164450557848</v>
      </c>
      <c r="G60" s="119">
        <f t="shared" ref="G60" si="53">G36/G12</f>
        <v>9.1511891531451433</v>
      </c>
      <c r="H60" s="120">
        <f t="shared" si="38"/>
        <v>8.5774050780340083</v>
      </c>
      <c r="I60" s="118">
        <f t="shared" ref="I60:J60" si="54">I36/I12</f>
        <v>8.9149970095693778</v>
      </c>
      <c r="J60" s="186">
        <f t="shared" si="54"/>
        <v>9.4511958942577703</v>
      </c>
      <c r="L60" s="31">
        <f t="shared" si="42"/>
        <v>6.0145716719011283E-2</v>
      </c>
    </row>
    <row r="61" spans="1:12" ht="20.100000000000001" customHeight="1" x14ac:dyDescent="0.25">
      <c r="A61" s="24"/>
      <c r="B61" t="s">
        <v>13</v>
      </c>
      <c r="C61" s="118">
        <f t="shared" si="38"/>
        <v>21.465735798703776</v>
      </c>
      <c r="D61" s="119">
        <f t="shared" si="38"/>
        <v>14.720789007092199</v>
      </c>
      <c r="E61" s="119">
        <f t="shared" si="38"/>
        <v>12.061285530956013</v>
      </c>
      <c r="F61" s="119">
        <f t="shared" ref="F61" si="55">F37/F13</f>
        <v>11.294826300496284</v>
      </c>
      <c r="G61" s="119">
        <f t="shared" ref="G61" si="56">G37/G13</f>
        <v>13.343641876226146</v>
      </c>
      <c r="H61" s="120">
        <f t="shared" si="38"/>
        <v>19.202643817056646</v>
      </c>
      <c r="I61" s="118">
        <f t="shared" ref="I61:J61" si="57">I37/I13</f>
        <v>19.522856306701787</v>
      </c>
      <c r="J61" s="186">
        <f t="shared" si="57"/>
        <v>21.462554487684471</v>
      </c>
      <c r="L61" s="31">
        <f t="shared" si="42"/>
        <v>9.9355245488173122E-2</v>
      </c>
    </row>
    <row r="62" spans="1:12" ht="20.100000000000001" customHeight="1" x14ac:dyDescent="0.25">
      <c r="A62" s="24"/>
      <c r="B62" t="s">
        <v>17</v>
      </c>
      <c r="C62" s="118">
        <f t="shared" si="38"/>
        <v>8.5465300809799558</v>
      </c>
      <c r="D62" s="119">
        <f t="shared" si="38"/>
        <v>10.986867547585044</v>
      </c>
      <c r="E62" s="119">
        <f t="shared" si="38"/>
        <v>8.4069324817011086</v>
      </c>
      <c r="F62" s="119">
        <f t="shared" ref="F62" si="58">F38/F14</f>
        <v>8.1401663674342579</v>
      </c>
      <c r="G62" s="119">
        <f t="shared" ref="G62" si="59">G38/G14</f>
        <v>7.8997118247652534</v>
      </c>
      <c r="H62" s="120">
        <f t="shared" si="38"/>
        <v>7.6902885212202916</v>
      </c>
      <c r="I62" s="118">
        <f t="shared" ref="I62:J62" si="60">I38/I14</f>
        <v>7.3449318821828147</v>
      </c>
      <c r="J62" s="186">
        <f t="shared" si="60"/>
        <v>9.9425900959012132</v>
      </c>
      <c r="L62" s="31">
        <f t="shared" si="42"/>
        <v>0.35366675353650928</v>
      </c>
    </row>
    <row r="63" spans="1:12" ht="20.100000000000001" customHeight="1" x14ac:dyDescent="0.25">
      <c r="A63" s="24"/>
      <c r="B63" t="s">
        <v>14</v>
      </c>
      <c r="C63" s="118">
        <f t="shared" si="38"/>
        <v>8.8219907864146805</v>
      </c>
      <c r="D63" s="119">
        <f t="shared" si="38"/>
        <v>7.9278075188695167</v>
      </c>
      <c r="E63" s="119">
        <f t="shared" si="38"/>
        <v>5.3059111054299448</v>
      </c>
      <c r="F63" s="119">
        <f t="shared" ref="F63" si="61">F39/F15</f>
        <v>7.4216689735864705</v>
      </c>
      <c r="G63" s="119">
        <f t="shared" ref="G63" si="62">G39/G15</f>
        <v>7.9880684466342631</v>
      </c>
      <c r="H63" s="120">
        <f t="shared" si="38"/>
        <v>7.3411781149144879</v>
      </c>
      <c r="I63" s="118">
        <f t="shared" ref="I63:J63" si="63">I39/I15</f>
        <v>7.4224520676511716</v>
      </c>
      <c r="J63" s="186">
        <f t="shared" si="63"/>
        <v>7.3266658023126272</v>
      </c>
      <c r="L63" s="31">
        <f t="shared" si="42"/>
        <v>-1.2904935520702645E-2</v>
      </c>
    </row>
    <row r="64" spans="1:12" ht="20.100000000000001" customHeight="1" x14ac:dyDescent="0.25">
      <c r="A64" s="24"/>
      <c r="B64" t="s">
        <v>9</v>
      </c>
      <c r="C64" s="118">
        <f t="shared" si="38"/>
        <v>8.6157584549226236</v>
      </c>
      <c r="D64" s="119">
        <f t="shared" si="38"/>
        <v>9.2267089803991489</v>
      </c>
      <c r="E64" s="119">
        <f t="shared" si="38"/>
        <v>10.043909773256988</v>
      </c>
      <c r="F64" s="119">
        <f t="shared" ref="F64" si="64">F40/F16</f>
        <v>9.7347836212761418</v>
      </c>
      <c r="G64" s="119">
        <f t="shared" ref="G64" si="65">G40/G16</f>
        <v>11.959347444545473</v>
      </c>
      <c r="H64" s="120">
        <f t="shared" si="38"/>
        <v>11.144735654047807</v>
      </c>
      <c r="I64" s="118">
        <f t="shared" ref="I64:J64" si="66">I40/I16</f>
        <v>11.071565836582701</v>
      </c>
      <c r="J64" s="186">
        <f t="shared" si="66"/>
        <v>11.370371006891615</v>
      </c>
      <c r="L64" s="31">
        <f t="shared" si="42"/>
        <v>2.6988519484895303E-2</v>
      </c>
    </row>
    <row r="65" spans="1:38" ht="20.100000000000001" customHeight="1" x14ac:dyDescent="0.25">
      <c r="A65" s="24"/>
      <c r="B65" t="s">
        <v>12</v>
      </c>
      <c r="C65" s="118">
        <f t="shared" si="38"/>
        <v>6.5114133195300425</v>
      </c>
      <c r="D65" s="119">
        <f t="shared" si="38"/>
        <v>6.194533158108551</v>
      </c>
      <c r="E65" s="119">
        <f t="shared" si="38"/>
        <v>5.8572628598213905</v>
      </c>
      <c r="F65" s="119">
        <f t="shared" ref="F65" si="67">F41/F17</f>
        <v>4.6456746925895409</v>
      </c>
      <c r="G65" s="119">
        <f t="shared" ref="G65" si="68">G41/G17</f>
        <v>5.0539941688228893</v>
      </c>
      <c r="H65" s="120">
        <f t="shared" si="38"/>
        <v>5.2067475807992807</v>
      </c>
      <c r="I65" s="118">
        <f t="shared" ref="I65:J65" si="69">I41/I17</f>
        <v>5.1130064790314069</v>
      </c>
      <c r="J65" s="186">
        <f t="shared" si="69"/>
        <v>5.6840418569818985</v>
      </c>
      <c r="L65" s="31">
        <f t="shared" si="42"/>
        <v>0.11168289738969132</v>
      </c>
    </row>
    <row r="66" spans="1:38" ht="20.100000000000001" customHeight="1" x14ac:dyDescent="0.25">
      <c r="A66" s="24"/>
      <c r="B66" t="s">
        <v>11</v>
      </c>
      <c r="C66" s="118">
        <f t="shared" si="38"/>
        <v>9.4593915192518825</v>
      </c>
      <c r="D66" s="119">
        <f t="shared" si="38"/>
        <v>9.8262393081334114</v>
      </c>
      <c r="E66" s="119">
        <f t="shared" si="38"/>
        <v>9.8714347596235577</v>
      </c>
      <c r="F66" s="119">
        <f t="shared" ref="F66" si="70">F42/F18</f>
        <v>9.5642067097241092</v>
      </c>
      <c r="G66" s="119">
        <f t="shared" ref="G66" si="71">G42/G18</f>
        <v>8.986912153786843</v>
      </c>
      <c r="H66" s="120">
        <f t="shared" si="38"/>
        <v>9.5621869174532179</v>
      </c>
      <c r="I66" s="118">
        <f t="shared" ref="I66:J66" si="72">I42/I18</f>
        <v>9.4603749300840203</v>
      </c>
      <c r="J66" s="186">
        <f t="shared" si="72"/>
        <v>10.164141355721249</v>
      </c>
      <c r="L66" s="31">
        <f t="shared" si="42"/>
        <v>7.4390965563029557E-2</v>
      </c>
    </row>
    <row r="67" spans="1:38" s="1" customFormat="1" ht="20.100000000000001" customHeight="1" x14ac:dyDescent="0.25">
      <c r="A67" s="24"/>
      <c r="B67" t="s">
        <v>6</v>
      </c>
      <c r="C67" s="118">
        <f t="shared" si="38"/>
        <v>10.43620664331918</v>
      </c>
      <c r="D67" s="119">
        <f t="shared" si="38"/>
        <v>10.88841256916583</v>
      </c>
      <c r="E67" s="119">
        <f t="shared" si="38"/>
        <v>11.564204729106528</v>
      </c>
      <c r="F67" s="119">
        <f t="shared" ref="F67" si="73">F43/F19</f>
        <v>11.385769200869499</v>
      </c>
      <c r="G67" s="119">
        <f t="shared" ref="G67" si="74">G43/G19</f>
        <v>11.546971243508999</v>
      </c>
      <c r="H67" s="120">
        <f t="shared" si="38"/>
        <v>11.897154715001509</v>
      </c>
      <c r="I67" s="118">
        <f t="shared" ref="I67:J67" si="75">I43/I19</f>
        <v>11.921460536156367</v>
      </c>
      <c r="J67" s="186">
        <f t="shared" si="75"/>
        <v>12.362558033847776</v>
      </c>
      <c r="K67"/>
      <c r="L67" s="31">
        <f t="shared" si="42"/>
        <v>3.7000290052851575E-2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I67"/>
      <c r="AJ67"/>
      <c r="AK67"/>
      <c r="AL67"/>
    </row>
    <row r="68" spans="1:38" ht="20.100000000000001" customHeight="1" thickBot="1" x14ac:dyDescent="0.3">
      <c r="A68" s="24"/>
      <c r="B68" t="s">
        <v>7</v>
      </c>
      <c r="C68" s="122">
        <f t="shared" si="38"/>
        <v>17.343538291795131</v>
      </c>
      <c r="D68" s="123">
        <f t="shared" si="38"/>
        <v>15.135612348541587</v>
      </c>
      <c r="E68" s="123">
        <f t="shared" si="38"/>
        <v>17.897327696503972</v>
      </c>
      <c r="F68" s="123">
        <f t="shared" ref="F68" si="76">F44/F20</f>
        <v>17.227658366505111</v>
      </c>
      <c r="G68" s="123">
        <f t="shared" ref="G68" si="77">G44/G20</f>
        <v>17.857502174372957</v>
      </c>
      <c r="H68" s="120">
        <f t="shared" si="38"/>
        <v>18.798711710200049</v>
      </c>
      <c r="I68" s="118">
        <f t="shared" ref="I68:J68" si="78">I44/I20</f>
        <v>18.81554192816418</v>
      </c>
      <c r="J68" s="186">
        <f t="shared" si="78"/>
        <v>18.28403039268424</v>
      </c>
      <c r="L68" s="35">
        <f t="shared" si="42"/>
        <v>-2.8248537167262916E-2</v>
      </c>
    </row>
    <row r="69" spans="1:38" ht="20.100000000000001" customHeight="1" thickBot="1" x14ac:dyDescent="0.3">
      <c r="A69" s="5" t="s">
        <v>48</v>
      </c>
      <c r="B69" s="6"/>
      <c r="C69" s="125">
        <f t="shared" si="38"/>
        <v>4.3607267461763808</v>
      </c>
      <c r="D69" s="126">
        <f t="shared" si="38"/>
        <v>4.3688660485568471</v>
      </c>
      <c r="E69" s="126">
        <f t="shared" si="38"/>
        <v>4.2553963546621869</v>
      </c>
      <c r="F69" s="126">
        <f t="shared" ref="F69" si="79">F45/F21</f>
        <v>4.2796460972023116</v>
      </c>
      <c r="G69" s="126">
        <f t="shared" ref="G69" si="80">G45/G21</f>
        <v>4.2715937448963448</v>
      </c>
      <c r="H69" s="127">
        <f t="shared" si="38"/>
        <v>4.3280864586550374</v>
      </c>
      <c r="I69" s="125">
        <f t="shared" ref="I69:J69" si="81">I45/I21</f>
        <v>4.2692989253638522</v>
      </c>
      <c r="J69" s="187">
        <f t="shared" si="81"/>
        <v>4.6139026832979599</v>
      </c>
      <c r="L69" s="23">
        <f t="shared" si="42"/>
        <v>8.071670875206724E-2</v>
      </c>
    </row>
    <row r="70" spans="1:38" ht="20.100000000000001" customHeight="1" x14ac:dyDescent="0.25">
      <c r="A70" s="24"/>
      <c r="B70" t="s">
        <v>4</v>
      </c>
      <c r="C70" s="118">
        <f t="shared" si="38"/>
        <v>3.1413348569399915</v>
      </c>
      <c r="D70" s="119">
        <f t="shared" si="38"/>
        <v>4.3284595703762214</v>
      </c>
      <c r="E70" s="119">
        <f t="shared" si="38"/>
        <v>3.1386516925936014</v>
      </c>
      <c r="F70" s="119">
        <f t="shared" ref="F70" si="82">F46/F22</f>
        <v>6.0754139030935139</v>
      </c>
      <c r="G70" s="119">
        <f t="shared" ref="G70" si="83">G46/G22</f>
        <v>7.2685314138173851</v>
      </c>
      <c r="H70" s="120">
        <f t="shared" si="38"/>
        <v>6.5255867000418615</v>
      </c>
      <c r="I70" s="118">
        <f t="shared" ref="I70:J70" si="84">I46/I22</f>
        <v>5.492253748620346</v>
      </c>
      <c r="J70" s="186">
        <f t="shared" si="84"/>
        <v>6.6713906912275771</v>
      </c>
      <c r="L70" s="246">
        <f t="shared" si="42"/>
        <v>0.21469090769949045</v>
      </c>
    </row>
    <row r="71" spans="1:38" ht="20.100000000000001" customHeight="1" thickBot="1" x14ac:dyDescent="0.3">
      <c r="A71" s="24"/>
      <c r="B71" t="s">
        <v>3</v>
      </c>
      <c r="C71" s="122">
        <f t="shared" si="38"/>
        <v>4.3699453667179951</v>
      </c>
      <c r="D71" s="119">
        <f t="shared" si="38"/>
        <v>4.3690461229431028</v>
      </c>
      <c r="E71" s="119">
        <f t="shared" si="38"/>
        <v>4.2580664307500946</v>
      </c>
      <c r="F71" s="119">
        <f t="shared" ref="F71" si="85">F47/F23</f>
        <v>4.2757988184197595</v>
      </c>
      <c r="G71" s="119">
        <f t="shared" ref="G71" si="86">G47/G23</f>
        <v>4.2593735533852106</v>
      </c>
      <c r="H71" s="124">
        <f t="shared" si="38"/>
        <v>4.3097097116334391</v>
      </c>
      <c r="I71" s="118">
        <f t="shared" ref="I71:J71" si="87">I47/I23</f>
        <v>4.2589150141338727</v>
      </c>
      <c r="J71" s="186">
        <f t="shared" si="87"/>
        <v>4.5986009871881075</v>
      </c>
      <c r="L71" s="35">
        <f t="shared" si="42"/>
        <v>7.975880521844976E-2</v>
      </c>
    </row>
    <row r="72" spans="1:38" ht="20.100000000000001" customHeight="1" thickBot="1" x14ac:dyDescent="0.3">
      <c r="A72" s="75" t="s">
        <v>5</v>
      </c>
      <c r="B72" s="101"/>
      <c r="C72" s="128">
        <f t="shared" ref="C72:H72" si="88">C48/C24</f>
        <v>6.2654848542489967</v>
      </c>
      <c r="D72" s="129">
        <f t="shared" si="88"/>
        <v>6.4560462042243847</v>
      </c>
      <c r="E72" s="129">
        <f t="shared" si="88"/>
        <v>6.5952788640868016</v>
      </c>
      <c r="F72" s="129">
        <f t="shared" ref="F72" si="89">F48/F24</f>
        <v>6.5978985402664216</v>
      </c>
      <c r="G72" s="129">
        <f t="shared" ref="G72" si="90">G48/G24</f>
        <v>6.5158738856496985</v>
      </c>
      <c r="H72" s="177">
        <f t="shared" si="88"/>
        <v>6.7616044627424339</v>
      </c>
      <c r="I72" s="188">
        <f t="shared" ref="I72:J72" si="91">I48/I24</f>
        <v>6.6917439673754302</v>
      </c>
      <c r="J72" s="189">
        <f t="shared" si="91"/>
        <v>6.9982894199044834</v>
      </c>
      <c r="L72" s="130">
        <f t="shared" si="42"/>
        <v>4.5809501084256729E-2</v>
      </c>
    </row>
    <row r="74" spans="1:38" ht="15.75" x14ac:dyDescent="0.25">
      <c r="A74" s="100" t="s">
        <v>41</v>
      </c>
    </row>
  </sheetData>
  <mergeCells count="41">
    <mergeCell ref="A53:B54"/>
    <mergeCell ref="C53:C54"/>
    <mergeCell ref="D53:D54"/>
    <mergeCell ref="E53:E54"/>
    <mergeCell ref="L53:L54"/>
    <mergeCell ref="H53:H54"/>
    <mergeCell ref="G53:G54"/>
    <mergeCell ref="F53:F54"/>
    <mergeCell ref="A5:B6"/>
    <mergeCell ref="C5:C6"/>
    <mergeCell ref="D5:D6"/>
    <mergeCell ref="E5:E6"/>
    <mergeCell ref="L5:L6"/>
    <mergeCell ref="H5:H6"/>
    <mergeCell ref="I5:J5"/>
    <mergeCell ref="G5:G6"/>
    <mergeCell ref="F5:F6"/>
    <mergeCell ref="A29:B30"/>
    <mergeCell ref="C29:C30"/>
    <mergeCell ref="D29:D30"/>
    <mergeCell ref="E29:E30"/>
    <mergeCell ref="L29:L30"/>
    <mergeCell ref="H29:H30"/>
    <mergeCell ref="G29:G30"/>
    <mergeCell ref="F29:F30"/>
    <mergeCell ref="R5:S5"/>
    <mergeCell ref="I29:J29"/>
    <mergeCell ref="R29:S29"/>
    <mergeCell ref="I53:J53"/>
    <mergeCell ref="U5:V5"/>
    <mergeCell ref="Q29:Q30"/>
    <mergeCell ref="U29:V29"/>
    <mergeCell ref="Q5:Q6"/>
    <mergeCell ref="M29:M30"/>
    <mergeCell ref="N29:N30"/>
    <mergeCell ref="M5:M6"/>
    <mergeCell ref="N5:N6"/>
    <mergeCell ref="P5:P6"/>
    <mergeCell ref="P29:P30"/>
    <mergeCell ref="O5:O6"/>
    <mergeCell ref="O29:O30"/>
  </mergeCells>
  <pageMargins left="0.31496062992125984" right="0.31496062992125984" top="0.35433070866141736" bottom="0.35433070866141736" header="0.31496062992125984" footer="0.31496062992125984"/>
  <pageSetup paperSize="9" scale="61" fitToHeight="3" orientation="landscape" r:id="rId1"/>
  <ignoredErrors>
    <ignoredError sqref="R7:S24 U8:U23 R31:S48 U31:V48 I55:J72 L55:L72 U7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45B4170D-8628-4A21-844A-154F9F6965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U31:V48</xm:sqref>
        </x14:conditionalFormatting>
        <x14:conditionalFormatting xmlns:xm="http://schemas.microsoft.com/office/excel/2006/main">
          <x14:cfRule type="iconSet" priority="2" id="{2B99C500-6EE3-4405-8D3D-7EBE981EED3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L55:L72</xm:sqref>
        </x14:conditionalFormatting>
        <x14:conditionalFormatting xmlns:xm="http://schemas.microsoft.com/office/excel/2006/main">
          <x14:cfRule type="iconSet" priority="1" id="{299E99B0-10FC-4E19-9C88-6578AE937E8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U7:V24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A p r e s e n t a � � o   1 "   I d = " { 4 1 0 C 6 E E 5 - 3 2 2 9 - 4 A 6 3 - B F 8 7 - F 1 6 4 0 D 2 E 5 B 4 3 } "   T o u r I d = " e 9 e 5 8 2 c 9 - c a 3 c - 4 a 3 d - b 3 b 8 - 6 b 7 4 9 1 7 a 9 0 2 d "   X m l V e r = " 6 "   M i n X m l V e r = " 3 " > < D e s c r i p t i o n > A d i c i o n e   a l g u m a s   d e s c r i � � e s   d a   a p r e s e n t a � � o   a q u i < / D e s c r i p t i o n > < I m a g e > i V B O R w 0 K G g o A A A A N S U h E U g A A A N Q A A A B 1 C A Y A A A A 2 n s 9 T A A A A A X N S R 0 I A r s 4 c 6 Q A A A A R n Q U 1 B A A C x j w v 8 Y Q U A A A A J c E h Z c w A A A 8 M A A A P D A a 5 g W v c A A D y G S U R B V H h e 7 X 3 3 d 1 t J d u Z F J E g w g D l n R Z K K r d R K r R 7 P 8 X h m x 9 7 1 H v 9 g + 3 i 9 a + / Z t c 9 6 / w j / N / 5 t j 7 2 2 x 1 5 P B 3 W 3 W j k H S h T F I I o 5 k w B J Z O z 9 b r 0 C H k C Q B E k Q B N v 8 p O K L A N 6 r q q / u r V u 3 b l l + c + 9 p j H 5 C K K g 4 R 8 F g l M L h M E W j U Y r F Y v E E 6 K 0 Z 6 c 7 t J Q o d M T r f F J T t Z r h z 5 y 5 d u / Y 5 W S w W 4 0 x m e P 3 6 D X V 2 d l B h Y a E c + 8 M W e j 7 q p G V / l K x W m 5 z b K d o r w u Q L W m l u x c r 5 x n l n n F e P a K H L L Q E q c c V o 0 W + l Q n u M C j j h + Z G W + N z y z C f e j 5 G n t o M C E T v 1 D r 6 V z / 9 U 8 J M h l N 3 u J G t J N w U C i k j 5 S C a b N U Y X W 4 J U 7 N z 8 N w O B g G x X V l Z o c H C Y L l w 4 L 8 f b w c D A I F V W V p D H 4 z H O 8 L k P g + Q v P k b T P j u / N 1 F 0 D 1 4 9 l f y u 6 a + p p a W Z y 8 c u B C 8 u L q b l 5 W U q L y + n 5 1 N l d L y W q O / j B 1 o L B I 1 P H G x Y / u U n Q C i b w 0 X W 4 p N C p k g k I i Q B o Y B 8 I R M A q V R R p J 4 r H f D M o 6 O j N D Y 2 Q e f O n Z H K 6 X A 4 W K p Y j T u 2 h 6 W l J Z q d n W V p 1 S n f O z 4 + S a d O 9 X D F d h l 3 E M 2 w p H k 1 7 t y S X O B J p t l V Y C e 6 0 h a g 7 w d c L I W j d K 0 9 G C f a 8 P B H q q u r p Z E p H 3 V 1 1 t H t A T f 1 N E T p 4 9 g A + d b 8 c s 9 B x o E n l M 3 O F a 6 k J 0 4 m s 2 Q C 8 o F I Q F N Z h E 7 U h o y j 9 F h c X J R 3 q K y s N M 7 s H m / f v q X a 2 l r O n y D V 1 9 c Z Z 9 f j q / c J k p l x r j F E l e 6 I c b T x f e m g S V Q X f k U 9 X U d l X 1 Q / J j o k 5 + T U D D U 2 1 N G d Y T c d r Q 7 T p / E B W v E f b E n F T R 9 e + u C m g 0 A m o K R g Y 8 n k 8 / n o / v 2 H 3 O / L L p m A t r Y 2 l n j j 0 q f c D D 8 / 5 p f U X R c i O 6 u m G m + n W N y Y o O + 7 2 O z n 7 9 y 8 8 u u 8 j r j b a G 5 u X v b V O Y t s 6 2 q r 6 d W r 1 3 S 9 b Y X 7 d x Y q t y O P 0 p f z Q U m W f 7 n / b H 9 q W B b g 8 J w 9 E G Q C r n c E y M U d d G B t b U 1 a 6 f H x C f J 6 l + n 4 8 e O s B m 0 s P X Y D 5 M u j R 4 / p 0 q W L c Y m R C Y I s l K C y u b k h + L x 1 P X H w v R 8 / j g h h e y c d N O H d 2 N g R j Y S p c O 5 7 u n n j G n 3 6 9 I l C o T C 1 t 7 f R U s D O K n B M 8 g N 9 K w u r t j H + 3 u 9 e D x m f P H g 4 s I R y l o N M k X X W P C C f y A R D x K 3 O A F d m r q T B I D 1 5 8 o y O H T t C F R U V x h 1 c C N u o 6 D s B j B t z c 3 P U 0 t J i n M k O 7 t 1 7 Q F e u X J Z 3 A 9 Z C F n o 4 4 q S O y g j V l 4 b p 4 4 K d h u Z g A I n R K c 8 n V o c s F G Z y h U I h J m K r v D e K Z W X F R 6 W l p d J X V O d i B 5 Z U B 5 J Q h V V n a X U 1 / 8 n U X h m m T k 4 a 3 9 3 + g a 7 f u E o 2 2 + 5 M 1 9 s F 8 u j H O 3 f p x s 3 r x p n s A F K 2 o K C A X K 6 N + 1 X h C B O E / y 3 O z 8 i x z 7 f K G g V L r M J C s U I W F R X J e V j + 0 K / S B h h o H X f e j s j + Q Y J V a X 4 H J x X X n m U V I S o Z r o m 0 H 2 R C P 0 M y L w U u a 4 D O 1 C x y v 2 C Z I n P v 5 N z L V 6 9 o + O N H b g R W c k 4 m A K 0 + 1 K x s o 6 y s j H r f b D 6 O Z L f F y M G v D A n 0 + n U v d X S 0 C Y m a m h q F i P 3 9 H + Q + X A e p U F 5 4 X q T P j z W l r Q P 5 n A 6 U U c J d 1 c n q Q S w u m b R 0 A n J J J i A c t a w z N X M d o G u d U a r 2 u M j l d I p q B 5 w + d Y o a G x q k I t 1 n N c n r 9 c r 5 X A H Z 4 C o s 2 N I w s R N 0 d L a T 3 7 + 5 u f v N h F M k W S u r e R h j g 2 S D k Q K k O X K k k / u S 4 3 I f + l H 4 L p Q r r l m 5 x W o p h w R b X x f y N U G t T X c + 7 x L G m t a C J U l q n k a u y Z Q O T n u M v u z 0 S 0 V A p V l d X Z W + C 8 i D C j Q 5 O U n N L c 1 0 / r N z N D 0 9 T c + f v 5 B 7 c g E Y P m B B 3 C s p B U P D Z u i u D 9 L 9 4 Q L q a G + j 1 b W A S C a o e x r 1 9 f W c R 8 t S r k 5 u i N 6 9 V Z L d Y r F S Q 3 U 5 u S D i 0 t S J f E w 7 G z H c B 1 j c x 6 V C a D K Z U y p y T a b a k g j d 7 A h w i 6 q O v / 7 q W y G V l g j w E q i q q h K P A V Q Y D L Q e P 3 6 M 3 v e 9 p 3 f v + s R Y s Z c o K S m V P g s k a L a B B i Q Y 3 H x 8 D c B A 7 4 s x J 6 1 Z P G L h S y 2 j 0 t I S y Q e M l x 0 9 d p S m p q Z F Q o F U p 1 u r p b 4 e B B w I Q h V W n W E y K R X P T K h 0 y D W Z U N C n 6 h M V C s + H i g D X G r T e J S U l 5 H a 7 p U K D W B q 9 v e 9 Y Q q 3 R / P w C 3 b t 7 n y Z Y g q F f u B f A 8 5 w + 3 U N P n z 7 f k / x p b m 7 K S N q e a Q z S 2 y k H f d O v j B i p z w K 1 0 G 6 3 U R 8 3 N H y V v n 7 v V I 0 A / z n b k t 3 x u b 2 C 9 K v z O R V 6 W m h t L Z b R W N N e V J a t 0 F q R r E a h l e 3 u 6 T a O 0 g P P i f s u X P y M r l 6 9 Q l / c u k m F r A b d v v 0 d z c z M 7 s l 7 o L J 2 d Z 2 k 5 8 9 e 0 N D Q k I z 9 Z A v o + 2 B M K h N c a w 9 I 3 / P u U I E c p 7 4 r J B 6 k N w a 4 q 2 w z d P e j i y u p h W w 2 O z W W u t L W k X x K e W 2 U s H O / K R A p T y K T R m p B 7 E U l 3 A p Q Y 4 5 U J R M K / a a i I u X l v R F Q a d z u o q R n h s n 4 1 q 0 v e C 9 G D x 4 8 k j 5 F t u H x l N G 5 8 2 e p s b F R f k M 7 4 e 4 W M H V n K l 3 h f d 7 s i d B q y E K v J x 1 y L l 1 Z I o 9 6 2 o o p y J r J p N c h x 5 V l J d y f w m f S 1 5 d 8 S H l t l L C W H J f O d K p 0 S l c A u U Z N c T T J a x z P C B M w i A B 1 b y t Y u W + A d z I D J v X q 6 m o 6 z 5 V + Z m a G X r 5 8 l V V J A u A 5 F x Y W p H / 3 4 c M H e s j E g s M q B l t h Y Y M / 4 a d P o + T z r R i f y A w N D f U Z G 1 m O 1 4 R E N Z p c t j F Z 1 D D C R m X 6 x Z G Q q I n E + Q X b R I s H + 3 w h T 1 P e 9 q F c Z S 3 c g i p V T 5 N o P 4 i T D t x Y c r 8 p 2 Z C A M R T o / x 0 d 7 d J i b w U b 3 7 u R G R u G C 5 i T M a f p x Y u X o k 6 h w u 8 G y L r 5 + X l W K 3 / g 5 7 P R z 3 5 2 i 7 q 7 u + n S 5 Y t U W 1 s j v z E 4 O E R j Y 2 N i g Y O k f f D g o f g Z Z g K o f d u R q j 8 7 q k z t r y c c 8 T l V 6 Y B h 4 S + O + O n 2 g I u 4 d 0 p F 3 B d 1 R / P X K z 1 v C R W M e q T C 5 Z u q h 5 Y V f n k g l R m Q p B i c z B Q w V G w F 3 H P 5 8 i X 5 3 u + + + 0 G k x 0 4 A 0 / 2 P P 9 4 V k t y 4 c Z W l Y F U S 6 W E w A Y F P n j z B U i o g / S 2 Q D P 5 / w U C Q 7 t y 5 t + X Y G R q B s d E x 4 2 h j z K 5 Y R d 0 D b n U q Y m z U n 9 L H d n 7 U s 4 1 h + m E Q x g w L d T T t j d 9 j N m D 5 t 4 c v c 1 s j M 4 C r 6 h S 3 j O t d i z b K 8 F z i f L 2 X C q z B + L O h k i 4 s L I q v 3 N m z Z 5 I m 9 G 0 G z E 8 q L i 6 R f k 0 m g I S C S o m 5 R G Y / w M 0 A F Q 7 q G 5 7 x 6 N E j G Z H 4 w 4 c B q q m p T m o c k M 9 z L N 1 6 3 / T K O 2 7 U c G A I A J 8 F u T D W Z L Z q A r 6 A l Y o L o v R p w U b N 5 a r P Z Z 4 O A i 9 2 A P 0 l M 3 C M Z 3 g 5 Z q O J p R g 5 L C E u B x / 1 z e R m H G 8 7 y E t C x d w 9 M r Z h V v f k f A q B U o / 3 G m u r y 1 Q b 6 a O 2 5 j p y O O x S Y X R C / y c T V U 8 D f S Q 8 f 0 1 N j X F m a 6 y s r N K r V 6 / E y R V q G S T J R l h c X K K H D x / R x Y s X h L S p l X Q j g L i Y S n L j x j X j T A J 4 3 q m p K R p h k p 4 + 1 b P O h w 9 S D C T G f W h s V l f W a G B w U M q x h v u G L a 3 N N O 4 t o J Z q G 0 U t x V T s 8 N P U 9 C z 1 r X b I 5 9 F H + s I Y H D d D H 0 c i U b r d b 6 V A K E p X m l b o / U x u P U 4 y g e X f H u U X o e x l p 7 g j H o 5 L A A A F l E q e 1 O N c w L 8 G X z w r / b I n s 8 q 5 G e A t g U Y D P m 3 b A d 4 b Z E G f B / 0 b S I z i 4 o T k Q b 5 N T k 7 T x M Q 4 9 W B 2 b k q l z w S T k 1 N M h l V x K 0 o H E A S z f x c X F 8 T E D Y k E 4 L f f 9 / V T V / d J O T Y D Z Y k E l X J t b Z W e P H t O a 0 w 4 k B 2 e E v 3 + D i o s K m b V L k R V 7 k h a U u H z U 3 M + e j 5 V Q v X 2 c a o r t 9 P w 8 t 6 M 3 e 0 U e U W o Q k 8 T r Q Q 8 M k a D z D M T y U y g / S C T G T C X b x U X Y i v A H Q m V t r 6 h 3 j i z f W B w u K 6 u R q Q j L G w j I 0 q 9 O 3 H i G P e B 6 o T 8 O w G + A 6 r i i R P H j T P p g X I C s T F N H 7 O C I a G g F t 7 6 E u b / z I G y X v G H 6 c F o q f S X b h 1 Z r / p h H + U O M n / k 9 y w u q 6 C H H 5 1 0 u n 6 F J n z Z M f 9 n A z v L 8 T 1 C M F o u r Z w m k i b O f h P I j P q y y K 7 J B I A E 6 J f s B u 3 t r V I Z 0 Y c D z p 4 9 T V 9 y Z W 5 o a N g x m Q D k t 0 X s w J s D k g l 9 M / T r 3 v a + F T U W g 9 X b B V T l k i J D y r F S E o y s / 2 1 5 J i Y V U l N j P U U C P u q p n K U X Y x u r v f s B z n U 8 / P 6 n g p J 6 b v G S P c i B V D L t N 7 k m l t S 4 y W 6 B f p f P t 7 s + A K x z 8 B F E x b b b H d K n M r f q u 0 G R e / P B a T P Q l 4 L T L w L C w H y + U 1 x o V k M R 3 w 9 s b P U D + Z B K y 8 p o c n y M z j S E W L r h / v V 1 a j 9 S 3 r g e h S 1 V S U a I / S b O R n D Y s v R c X P E j k U R 0 p t 0 A 3 7 E b i Z Q K E H T 0 0 9 Y m 8 F S A 3 L s p N 0 9 h I i 9 g / U v 9 J v 3 d a D R s V h v 1 9 H R R k S N C 3 j V H 2 j q 1 H y k v P C W c x Z U U C q 0 n U m r h 7 K a w s o V i p Z n s G v B P i x o N S C o i X K / 8 I Q u 9 n 7 Z L k J T V I D J q Y 0 g 2 Z k k y A V B H f d y P 2 i 7 K P Z 5 d T 0 l p K E 0 Y G b 5 j S b V R H c D r 4 p 0 h F d G n X Q 3 m h w d F X v S h w l b W i b l y a X U v H 4 i z E Y 5 V r Y p p e H n Z S w u L i z u W M G J m Z 6 m C 7 9 I A k e Z X 0 U 9 g N c o R o 2 M 1 Y T p Z G 6 a l g F U m N G 6 E a J b z S 8 o g u n 3 p W W J M w d g N u u p C 5 D B q J a b P m x s T 3 W h g K / u c M O 5 l 4 + 3 i J k F i c o n 9 J 5 S F K 0 t Y q S 1 m I q W S K p s k Q + C U n W D N O 0 t P H t y h X u 6 A z 8 / P 0 d T k l A R d g d t R O u C Z 0 W L D H 0 8 n O K Q i o Q F B v 0 e a N c b c m p V V H I t E A R I 9 3 I T 6 k g j N + l J O G s D 3 4 H l 0 b I b d A g R / 8 v g Z n T l z K l 6 B M w X 6 d L A O 7 h Y 3 O 9 f I t z g t + 3 e H 1 0 s p D Z A e 7 l S 8 J x 7 s W a w i O 4 b l t 4 9 f 7 + t j O D z d t L K S C A W m W 8 W 9 J N R O U U K z d K G z U K Q L g G c C m d 6 9 e 0 + X L l 0 Q 8 g w M D F F n Z 7 u 0 1 C A O J s r B W A A y Y W A y E M A U b y W F M Q b T 0 9 N N E W 7 X / E E r l b i S J Q L u 0 Q O l A O K J u 8 h L A T + r O P x 9 u I b f a a i v p 4 b G B r l n N 0 D e I y 4 6 H F 0 x f W K 7 h M J z w k X q 1 q 2 b x p n t A 9 8 B j 4 u q m l p 6 M a e G F O p Y D e x h y Y X n w X V k x + v X r 8 U 7 p Z L 7 b U 3 8 7 q / G L T T v j V I j S / X 9 h O W r f S U U 9 y O K u r i S q X E n L a V 0 B d J I P d 4 P o G r 9 7 J j f k C c J 4 N n e v + 8 X k s 3 M z F F 7 e w s N D Q 5 T W 3 u r W L 9 A p k y k x 9 y q j S q L E v 0 H + O 2 9 e 9 t H B T I w G 6 N P I 6 P U 3 N Z J 1 Z W l V F J S L J Y u z B G C M W I 3 4 Z r N g B c 6 P M 8 x W L x d M m E M 6 v n z l 1 L Z b 9 5 c 7 2 W R K V A H k J 8 Y A 7 v 9 w S V m d O D z l h V 6 f P 9 H q q q u k h m / c J H C o D I a N L x / I B S m O x + s 1 M o q 8 n 7 C 8 t W T / S O U q 7 K b M 2 T / f P b K C q O 0 x K r W V i h y x u h K a 2 C d K q Y B 6 T o 4 O C j T N m D p 2 g 7 Q b 0 I f q c K w c G H A F x 4 Q U J 0 g v W C G x v f f v X t f F g 2 A W r U R d D 5 t l w w A y u D + g 0 d 0 l l W 9 n Z i + I Y m B V M f b n Q A q L C Z D o g 9 1 2 z C h w 4 B z w j 1 A r a 2 t 0 t i M f B y h Y 8 c x v S c k L l k o n B / 6 r S z r o 9 R c l y z p c 4 l 9 7 U N h f t t m R A L 2 i k x A J m Q C 0 D F G A E d U O q h x q P R o G X U H H N I J D q v b e V a 0 v L D i w d o N M u G z C O T y 8 O F j q d D K p U h V b H w / P M E x h d 1 s x N C A O w 8 C p f z 4 4 z 3 6 p 3 / 6 F w l v v F 3 P d F G n o h G y 2 H Y 2 U I o G x R x X b 6 c w 1 w O E I N N N g 5 X z o L x a q b V w z j 3 O E g z t B p 4 b e R I K 4 0 4 L N 1 B 7 V 1 8 y g e 3 P / + p / / a 2 x n 1 P Y 7 E 4 K U W W 8 7 6 S x l w T a D d D 5 n e y / L 2 Z a V O C X L 1 7 R 6 1 e 9 1 N z c K G o d 3 g G R V O E 1 s J n T 6 v i S j R b 8 X D m Y R J V u R S R 4 k b 9 4 / o J G W S p 9 8 c U N I V K q p z b U R l Q g P E d q x Q W 5 8 T 2 Y P 3 X 8 + F H x K k c / B K t s w I 0 I / T e Q H 1 N M U O n g C / j i x Q v + j M p 3 9 O m m p 6 d Y y s z Q p / k I t d R 5 R J X M F P g N + A 8 2 N N S t e + 7 t A g S B P 6 C n v I y f 2 0 + d t T Y a X V R z p k p d V i o t T N Q P v D P y 3 e 5 w 0 t 0 h p 4 R x R s K Y t N H N z T m Y U H / D h F L s z m V y e j D 3 Z n N T e b p z + w X 7 0 j u q L H O I / l 5 R U S m h h N s 7 2 + P P j o q E O U T D Q x + p z l j l A h U C j q B C O H 4 V z A W q K 4 1 S W Y r x Y Y 5 J e u T o E T p y 5 M i m 0 + f R V x g e G u F + z j A f K f M 6 p O a j h 0 9 E F Q I R Q T T 8 H s z J q O i o o D i H Z 4 F D 7 q u X b 8 h d X E g d H Z 1 y H m 5 L v b 2 9 4 q 5 0 8 u R x m l o M 0 f C 7 F 1 R R V U c u r E u T A f A b m A v V 3 p H e m X a 7 8 P q 8 4 q d Y X 1 9 L v W 9 e 0 8 k G G 0 3 7 S 2 X p n Q 4 j E q + u G x g y Q I M w P A c J y / 1 w b i R 8 v i h 5 S t E g r K 9 3 e 5 2 4 D / V m X 2 p t T I w R a o r G R q R K P d 4 v 4 D l q L M N k C c z T / N w 8 P 6 8 K J Y x p 7 J 5 y j 6 i A q L B O r v D o N F d V K c n 7 / v 0 H 6 Q / d v H m D A r F C 6 b O Z A a m B S o 8 O 9 r l z Z z N q 3 f E s k D h f f 3 1 b p G F Z W a k Q D U T f C v g s 8 l p b K T V w H q Q A p m Z Y E o + P 8 r s 4 6 W T X C T m 3 F W D d v M v q 5 p X P L + + o / 5 W K o a H h e O x z A H 0 k B J a Z d H 5 G X x 4 J y L A H 3 k N i D X K D 8 m 2 f m v 0 c i X B 9 C g c p F g l T Z 8 v u J O V O Y f u v f / 0 3 f 4 v n z m W y F 7 g p F C t b p + 6 Z k S 9 k A v A s 0 x h q K q y h s y e a q K K u n R p q y m i U W 2 W o W Y i z h w o A 3 R 7 h l g F I C V R 4 V I q p p R A 1 V R c l q W l 4 d 8 x X o p i F O o 9 0 s j T Y u u + C 5 4 A l D r + L q R + n T 3 e L q g W r H 4 i 1 F b S 0 S o W u u I C 7 y C X f P T E x R R W V 5 V R g T M 3 Y D O J t z u 8 K 5 9 h M 4 m l s B r z j 3 O y c 9 E n 1 c z m d D i F q t c t H b 2 Z K q L F M W U N R d 2 5 / c P I W j b F S 9 y T x f p E L i 9 U p K Z 7 L l L m i n E X Y i 5 W X t C Z N P p E n H V A J S 8 o q K G w t o b e z b l q Y G h K 1 6 8 z Z 0 0 m z V 1 G p o b Y h q h A q F q 7 V 1 D f T 9 M e + d T E h I J 3 Q F 2 v i P p j b M K v j H o y t o J + m E 4 w N r 1 + 9 l i h F k G R 9 f R / 4 + x v o 6 t X L 8 v 0 N r F 6 G Q t w q Z y k P l 7 1 e 6 d O 1 t j a J Z S 1 T o I / 3 6 d M Y N y j b D y o D A 8 o A v x s A 6 e v i v p + Z 5 A C + f 3 l x X h o s v O v w n J 2 + / e D i f b 4 o t + K P T k R j k 3 s b P H Q j M K H M D 5 K b l G r d A / K d V B p z S 2 s U i l i o p 6 e H P G V l a V t 8 M x z W C E W i E b F E Q T V E 5 U E Y Z l Q c + P O Z Z 7 3 i H o z B g G y o U E i o S B i 0 h T q I z 6 O f g w C a + n N l n j J 6 8 7 p X 9 n c L E P z J 4 6 c y S J 1 J N F g N l B 3 G o S C t F x a 2 P y X l L f e X l g x v E x B S L z r X a 4 Q Z 0 0 B A z W L f C / p t n 5 M + z G 1 s d Y B t U F n 7 0 t e / v U z 7 I q F Y 3 U 0 i 0 0 G C q 9 B N U 7 Y u G l t O F D b e A w T R 0 s U M S J H z 5 8 / R 2 7 d 9 s s A a V q D A L F 3 0 r 2 A K n p i Y E C s d L G 8 g 5 + y M U n d Q q X R C 9 F n 0 U + D B 8 P T p M 6 n 4 G u i D n e X + V 2 q L v h O A D J j f B E m J u I E v n r / k P u D W T r J o A J 4 8 e S 6 q G S Y 5 a t M + v g d E g 0 q 2 G S B x Y d D B 9 0 S 5 8 d G N 1 L H q 5 E F a k L y + 9 R h F w 0 z 2 D b 5 S 5 8 J + 1 a y c E 8 r q L E 1 S 9 9 L h I B C t b 9 p B v q C a l v 3 8 + X N 6 9 v S 5 W M z S j R X B B A 1 z N k b / r 1 3 7 X A Z / r 1 y 5 R J 9 z J z 4 c j t I P 3 / 8 o / Q + R X P 6 1 d e S A d M L 6 u O i r 4 I o 2 d 4 P E G L c y B 9 7 f K d C n Q 9 8 M R B o a + i g k O M H S E A O n m w F l N T w 8 Q t 3 d J y S m I E I + v 3 + P U M o k n h O Y B j I 1 N R k v U z Q M M C C M j H y S h g T 5 N 8 i / h z y B d I Q f o b 4 X 4 1 B m F B Q 4 a X V x i m y L b 5 g w y d f 0 6 p D c J V X g w 0 X u u + Y a 0 D q 4 A H O X r I W N k o k A M u 4 g k G c j / D h g p f u P X o g Z H R Y u h O J C h U J F M Q N O s M q J E 3 n A m W A A 8 4 5 a W p r o i 1 s 3 R D J c u 3 a V i t 3 u e P 5 o 4 D M Y W 4 I 0 Q i B 9 V E a 0 / q 9 e v h b v C a i F u w W e D 9 8 D 0 u J 3 Y L 4 H Q d J F c Q L 5 Y L 2 E C o q g L V i B U K t p e E 7 E 5 4 v w O + B 7 Q E p 4 f d y 7 d 5 + G B o d E 4 v 3 9 3 / 9 f l k I W m T 6 P Q e i u r u N i x E G f F E g N / q I B y Q V D z 8 k 2 P J O F y g o j M g T x R W e A L m P Z U s l a l b + o V V M z C P i C / M t d y r m E S q f u H V R S o e K H S 4 / L q h p a T Q F J U K E + f v x o I h E X 7 u S 0 V M B U g C x m U z P G g 8 z 9 l y m v + l 6 s + o e K V l F R L m s r I c 9 Q m b c T N W k j o O K / e f O W + y j N o l 5 e v P i Z L H S N w J f p y g Y N x o s X r 8 T d C P 6 E 3 d 1 d c V M 8 7 k e 0 o 0 W W 1 q 1 t L f J + i O 9 3 4 c J n V F l d J X n y 6 1 / / S i T S q V M 9 0 u / S Z J S h i C 0 G l P F 8 e H + E H P u s K U T n m 7 i / a V x L l e z 7 4 T X B T 4 + H y F 1 y W h W Z N i L R R u f z E Q 5 H A V W k h O j C f t + 7 9 1 L w A w O D Q j q s s F F T W 0 2 2 L c a Z o A r h 7 W H E 0 I h E L d Q / a 6 e Q z R N 3 J w o Y K i X u z w a g O s L Y g S V l A F R s k A T n Q T a 8 A 8 o F v w c y z c 8 t s E T t p G M s L e G 7 Z / Y M E Q J d u U j P n j 2 n c k / C h I 6 G p p T z B G o v G g Y t h d C Y m M f F c N 9 W 6 O o 6 I X P R k h F L W r 0 e Q F W K i Q 6 Y u 5 R T C e V 2 l 5 D P f 3 A I k w n g J Y 7 F x A B 0 q k G i a 9 c / F 9 V n Y m J S p h k 8 f P B Y o g K V b D H o i c p a W V k u M 1 8 1 7 F z X 4 K a 0 s G a l t V U 1 l c P N 3 4 O K m / B 0 2 z l A E j Q A b n f y s + H 7 0 W 8 b G 5 u Q K R m P u X / z 1 V f f 0 o c P g x J v Q k u V d M D z I 1 j L y 5 c v a X p a r a 2 b C X 7 7 2 2 / I t o X V F I B a 6 v N 6 R Y o q q D p V Z P S j N H C 0 7 M 2 t + T y n h D r V U s 1 / E 9 L p I E m j j R B i Y Q L j x N N P V l G D o P 6 h 3 w F D A o J M u g p c 1 N h U L x J r M y A v Y N R A i 2 2 W e J X u i K x Y g T M w E M D g A X M 9 g H M 7 y U O o p L B G g s C w w l V W V f D v J k e V 1 c + D s T W Q 4 + i x I 3 S L + 3 r n z p 2 R O H q p 3 h a p w D N e v 3 5 N D C 2 p R p q N U M L P k C 6 m X z o 0 N T W J R I X h Q 8 M P B 1 n k B / 4 j W z h N z + Y 2 u m x O Y 0 q 4 n H a K h D e P B n t Q M e O z 0 p z z J J W W 1 w g h U O H Q v 6 n h T n R R k X v L S o W O P i Y q p h I P U 0 a e j z n F x D 7 P F R z f j b E q q G O Z u C q l A p 4 W 9 + / d l + 9 5 + f I 1 3 b v 7 g J p b W o y r C Y B M G A a A Y Q K S F Q S B m m Y m + 1 Z A v / L K l c u y r n C 6 / m M q L l + 5 J M a O T O s E J H V 3 1 0 n 6 i i U b P o L G D d C f x t b v Z 7 X Y V A f 3 O t n + 2 1 / / 7 7 9 N c 3 5 P U j 1 3 q M c W W R e P b N y H O q h A 5 b E 6 C u n T o p 0 l C j y j 1 U q G q P T Y P n r 0 R P o b G 1 m w A J m B y q o U z M M a y L c W T 4 S K i 5 x U X F J G d 9 / M U K j k K E 0 F q i j o q q e x l V I a n L N L W g 1 a q a Z k Y + 8 G G D H e v H k n F R e z h T G u B c M B V r Q w A 2 r g v X s P 6 b P P z i X 1 j 3 Y C f L 6 + o Y G e P H k q D r y b A W R F / + 0 x 5 x U G s z c i L + q O 9 O s 4 4 R 6 Q H v k 8 P G 8 V 6 2 L c B Y n 7 o k j 1 t e 5 1 d X G v U s 6 M E n A k L b B F y O P a u M B / C i T D G y B S 0 a g R v 0 + N I d X L m N P b t + / W m c Q 1 Q M g j R z p k e d B U Y 8 P 8 q p X 7 a U 5 6 7 2 s k d 2 0 3 e a q a y M 7 9 i J K y 5 H 7 M p N c q c 6 w 2 A s z t 5 8 8 n Q j f j 2 d I R H J X U 5 X J u a U T J F G g g M K T Q 3 z + w Z R m D g I j x p y 2 k 6 W D + D u z C Q R Y 5 j x g T Z u A I 1 3 N p m M h Z H 6 r A 6 R A 1 B X H t f m r S K R 3 e T T m o j y u 3 5 g / 6 K 2 i h Q R x M L s R i Y x 9 m 7 b I + 0 t N R J z 3 h 1 D 9 j o 7 C 9 R C o 0 F i J 7 M e 6 U + H T P W O X T s E l g l 4 0 x w h K S F Y B 1 w M R I r 3 d F f j 8 T Q D V H 7 L u N A N U M E h X R n 1 L L E 4 0 G V F i 8 M 1 Q 9 9 N d w D h Z D p K 0 A S x / 6 d u n q i T 6 H r d q P s Z p c z P v Y k w v 4 q 6 7 J f 1 g n 0 z d i e w H L t y / e q S f Y Y 9 R 6 S q n c H q a Y x U a r E R e 9 m o R j Y z K 5 z P s / F a A P h F h z 8 6 O 9 V F 5 V R 5 O h a l Z L j I s p C A X 8 Z G W p A M m x m 6 y o K Y 5 Q d T G r Q 7 y P s M Z B b s A X F h c o u O a l a 6 c z C + b y g a W J u 7 h I p G s q M K j 8 / f d 3 Z B A b V k C o t G 1 t b T K h c Y 3 7 i i + e v R R C u V w F V F l V K c Y D v B P 6 k f D C g L R W B F s V 1 T M V I D 8 G f X H N P M 6 m 6 w u S J i 3 G p C B x I d W / f W / j h g A L T W A a h 0 5 B O t p R x s + w s a q d T e S M U C e a 6 y j s m 5 c x F H S 8 5 4 M l o h r 9 1 A m l s e q D 9 0 S M i o o z W w 8 q 2 1 B 5 G 6 P P m s J U 4 d 6 6 x Q Z p f r x z j z 6 / e n l d P w q r H E L S g W z 4 X o y P w S s e M 3 7 h u 3 j 8 x D F y M I H g e Z H a D 8 K 9 s I b i O l 8 U F y y z 1 A R J f v O b f x W S L P g i d O 1 S j w w 5 A E I k T u g f g V D v + z 9 Q c 1 O j n A / x 5 2 7 3 M a E i 4 T i Z w k y m a C h I t d W F 1 N S U m 3 y 3 3 M 4 R o c 4 f b a H J k U G y F n G L 4 5 + V l k f C 7 U p B K 5 j 3 D 7 F 3 g K t O J i G l M c 4 D j w f M J g Y R Y N R Y X l o m P 0 u Q y 5 c v J l k k U X a Q E p B C q a b / V M C f D 4 T A / f g N q M J L S 4 s y v g Q V 0 e d b F f P 8 9 w M O O l 4 8 S m u r a 9 T I x A H Z 4 J l e V 1 8 r a 1 T B 0 w K q K U g 0 v R S j F 2 N Q V R W h E l I q S O 5 C K 3 W d 2 L 1 H S S b I m V E i x i 8 H s e 8 p d k o G Z T o 2 c Y j s Q w f j 3 w o Y 2 K 2 o r J A p 8 o j X h 0 m U 8 L d T / o r J C x 2 A Q C A E S L Y Z m Q B I L p A O 4 3 X 4 D c T T w O x b E A w N b X V 1 p R D O Y b e K d C o t K 5 V F 4 O D 9 3 t H Z I b 6 B Z 8 + c B o v 5 2 5 Q K + E a 0 H T n i f w q y z y e D 0 H n T 1 M m 9 S D k z S n i 9 y 9 L Z x H K O s B 4 h I M m h R N o f e J c x U W 9 V E o w E s K h h s B d 9 G j R 0 S O j H g B h w R l 1 a X J K Q Z l D n U I a v X r 2 h 8 v L M l j 7 d C i A g F n Z r b W 0 R P 0 b M 9 c L Q A Q w a n 7 c G u P 9 n k e k s W F G x u 6 d L P F B g W h f y 8 B + V Y A h B X c J J b N R 5 z a y Q H q D K A X J G q E p P K U s o B 9 R m 6 a R i V u Y h 9 g P c 3 1 h b k p B j t 7 / 9 j v 7 5 n / 9 V P M D h z H v / / g P 6 h 3 / 4 R / r q q 2 / o m 2 9 u 0 7 N n L 2 S + V h F X Y j 0 2 B h J 2 d 5 8 U K Z M N g L Q I r m k G C I O 4 E s C i K d Q b y I T 5 U m r V R 8 g f 4 Q 6 N L i K M t d p X 5 w 0 m Y Y 9 P Q t r l C j n z l I A u j h d E 6 K 1 H j x 5 T D Y v y b U S q O k T W Y K E v z j X S z 3 / + M / r F 7 / 0 u u Y s K R Q q d P n 1 K A s V c v 3 a V r l 6 9 I t e x o J v D o a a Y 6 G k c I B 9 U u 2 w B h F p c U R T 4 t t 9 F E 8 v K V K 8 n N m K g W k s i B R 2 O m Y 8 5 h S I x G X 7 A v i Y Q v i z x G W z l Y z l J O a v S k E g Y W z h y t J O u c Y E h Q t C N j k Q / S r 3 8 I f Y a g T U f + e c / y g z b b 1 k K m b M d k g H A + B I s c V D H 4 N 1 R V 6 f C o g E r q y v r r H 4 7 B c r 8 z d t + O t N z X O r j x Z a A k G N 1 L S h m e D P M B B F L n 5 H u D L L k N B 3 z f 9 n i v s S 5 3 N U t q 4 V f J R f / E N U H E X R E B y 5 S I / V q B P s Q u U R z l Y M K 3 S V 0 7 N g R u n b 9 G v 3 y V 7 + I T 5 n A O B K s a Z i r t L S 4 y O U j p 5 N g t 6 m Q X d k A + m / l Z c X U U K d m H B d K y O s g f f d 8 g m p r 4 U i d g J k Y K r J R j K a 8 q v 7 w F f m n H t g 4 w r 5 x C v v m u r i X / 3 I m o R x M K O 3 y r z P G t z + B a f 5 d Y 3 a 1 g K o r P d K P B Y H S e Y 0 j 6 A t m I D s c y a 5 H 6 I t M T 8 9 u 6 W m e K R C Q x R x 2 b H 7 F y h K n g M J L I 2 n n R e l 6 g z E y 7 P Z O O t Q 5 I 2 F f H 8 u + w S i W a f K 5 X C B 3 3 u a A s Y X e j B c u c 8 W y t 8 T m I T J C a r D N d E A k J Y w P q d D N C U A y + b w + M X l n A 1 7 + L k 3 a l a B F X K 3 g N r U a L a T x 5 U R b L y Q x t j r N + R J 9 q X j C P 2 O f / y T O 4 z i 1 P u 5 R y p m E Q u s m L 2 Y g C D c b f o C L z U G 6 1 g Y T r X H h E H s G O 5 f 2 2 Y a t 1 Q I s T I D J k R g w 1 c B g L q x + 3 T 0 n p U H M B l Z Z 5 Y N / J w L U f P 1 k i m b H 3 t P s p 1 4 q s f m o p m j 9 c 6 L + o B 6 h L / 5 y w v C y M Q i j 9 8 3 H E v w S 0 g n n c 4 S c E Q p q g j e Y 6 M w W u F Q H G E v F Q H e + V L + 9 1 S I O s X 3 A R x Q x B b e C 8 i V M h G d G d Z y c m K C O j j Y Z K 8 o G M L t 5 c n J K w q p B U l W V O a m w r I b c l c 1 0 9 t w 5 i a o L s g l R G J o k w M z M Q v w 4 f j 7 N f t K 5 H C F n R g n 4 a 3 m K o q w y p F 8 + s 9 B l p 8 + M Z f U P s X d 4 P J r c N 0 G L D 5 e e 8 f F x G h g Y k H E m N R k w Q a j F h Q U J y I I + M M 7 B + z 1 F G 9 w 2 I A E v X b 5 A P a e 6 5 X j N U U f u Y g 8 d q S + S M N e n T p 2 S 5 V b 1 h E N z m n U e T z r m P 6 Z j p Q m l J n N d 3 M t / O Z N Q A I r H u Y H J F a 0 i Y i f c 7 A z I g s 2 H 2 B t g d X k k D c z g / e 2 / f S U x 8 d B n g o s P V v O A 2 q f H m y A p s F q g d m K 1 W W I S 6 2 I 3 w P r E U N 0 e 8 u / B 6 6 K 2 J E I d F W G q N 1 a B h 3 M s J j h i i j s I r o n x a t x O N i e m a x h E Y p U O f / V 1 S a Z z u E d S j m D 5 / n V / T n 7 t R l c r 9 5 s C 5 O f C w X R u / f J m 6 G P 8 n Z j x U V 1 V M d 0 d K l C x A g 6 R V d z s 8 J P T r g g 1 M z M r r j / w Z M F y M M h t q O h a Q i H W O Z b H g V s Q E G L V U a / U v l N A I o Z C Y f k N B A J F P H i 4 G T l 1 w E q j L s C i h 2 C e C G 0 G S f r 1 e y w O E J G 4 6 5 K i a n 1 m c Y q V 1 T d S n G N D A f 6 u M H 1 5 q 0 e + b 6 + R M w m l q W M x u e p v 1 H C E g g G q K L G J 0 e J 6 R 4 C K D i V W 1 v H 9 o E t i M K D i Q l r A f 0 / W 6 2 V N A d q C J h M q K x b a N k + x 2 C 2 Z g N V Y i f g G Q u X U X u u a T G a A 2 M 4 C p 0 h J U T N R a Y y k p Z A i n 3 F e n V X X x S g B d Q / n c 4 P c E U p e l n 8 Q L D G A f U z v T v U 8 R 4 G 6 D K M F c L U 9 E c v 7 E N n D v 7 4 M 0 Z u 3 f d T V 3 Z X W F A 4 z O Y J d o u + U L V O 5 R j B q F e k D o o B Y 6 a D J c v z Y U f H c e D + V O K e S 7 i 9 h a + x H j a T v 4 X 2 b q c 7 t N Z h Q + L G 9 T / 6 g E u 8 W i z X e + g H R m B L 5 Z q T G B g C 6 6 3 I f p / q n j s K i Y v K W X C Z P e b l 4 d 4 M 8 6 N d A H c O S o o h B g Z D M c D 0 y l 1 k 2 U G g N 0 v O X 7 2 S u 1 U Y A I e B m B F c n 9 O m G p l V c Q p U 0 m R L E S Z x P T k 7 o t m n q 5 F 4 k 4 W 4 u k n d V S S G 8 t B l V b u X 8 a I Y u P P S 3 N A p C U x J + 9 8 K h J T B 7 4 H x 2 u o r o n 5 9 4 6 e m z F + L h j W D 9 k U i U h n k f 6 h Z m 5 W a b T M B S w E 6 e 1 n N q 5 m 4 K U B + g C u r Z u T i W O V R u t x B E J a 4 z Q i K 1 r 5 J 5 n 5 N x 3 e P J Z d S j d G f 3 I C 2 t q T W P t C 5 u L i S n M 8 X y Z 1 w r c C X O a / 8 / T 2 G U 3 A X r J d g h d g 6 L o 5 B q a u u l 4 3 / r y 5 u y D t P v / f I X Y q g w 9 5 2 y i R O N B T Q 9 N W 0 c J S N B i A R B n o / Z K R g 2 z s c T X w d p 5 D 6 1 D 6 M K 9 p U j A V J M C J W u T u 5 F y l k f a n p J r T w X C m 4 u Y X C P X k I F L a X a c s f Y r w b 5 c O 1 S 8 + F s 3 6 w C 7 Z P D L W N Q G B / C O l a I G w G V D 3 O V s L r g 5 O S k u j d L W A t Z Z b w p F Y o o y Q m T B + 1 W R Y 5 E M i S Y Q R q 5 D / s g U p x g K t X U 7 n 6 5 n 0 y R s z 4 U J B I 6 o F h d Y T M V I s w d V S 2 x Y J w A Z F C 4 X G U K T L u 5 7 G T + e w A W k Z v 0 e 8 Q h F R M J E a 0 I U z k Q n g u R h x C 5 C D E F U 4 G F 3 1 C m g c D 2 1 f B i 1 j I w d Q O k 0 E g m j C Y J t l E 6 U Y 1 l T 0 1 E S b o v W S J J i h 8 j 4 C j k R n J 9 3 K u U M w n F 7 y g E 2 c h T G a Z Z w J H i Z Q y C o d C Q S Q v z a n V A j D / g 8 Q + R H W A o w + K q o l J P h U w 3 1 w m e 4 J h Y i P E n N 6 v c 5 p h 6 K J O 7 P 9 6 V g e A H D x 5 I / 0 u v D p I J M G j c 3 V l P Y z O s u R j n E g Q x J Y M 8 X q 4 e C c O D P m 8 k o 6 + k t 5 p c 2 P J J 4 9 t z g 5 w Z J Z C g u q m 9 B L S 0 K i h I j o A E I E M Q f 0 K H o / K U V 9 L y 0 q I a G D b u O U T 2 0 D e V f i Y u 8 r 7 z S I e o g j C l w w 8 P q b q m W l Z k x E x f T A V B H I r t o L W p h l 7 2 f p D x s N e G s 6 s 5 Q d X T 2 w D 3 A t R 5 T S T e x 3 V N J n 1 N E 8 3 Y o n r p + p e L l L v p G 5 x 0 p B y 8 r F 7 j y A x F u A T m 5 2 a l M O F h w Z 8 S 0 V 1 a l p 3 g I I d Y j w n v x v 5 E k F R Y Q O D 7 7 3 6 g r 3 7 7 t a y e C E d Z q I k Y m I X 6 l 2 m c C Z j o 4 f 3 w 9 N F d C v l X K b D q p S O V Q U O 9 U 2 p e Q s o o o o w u Y b o G i K L u k X 1 c N 7 Z C I E 7 y O W y N c 6 U l r r R 1 c a + S 5 U 7 v Q M 4 a e 0 + B j V o q i 0 X 1 w 4 u D Q F g o u d z o H + E c C I S 1 f 4 r c R R S K 2 m j N O y / 9 J 7 S M o V C Q v E t L V F V T Q 9 9 8 S F 5 + 5 R D Z A Q b R N / J M Q f m Y Y b Y A z s 3 P s 7 p j S Z o w m A 4 g w 9 / 9 5 h n 9 4 c 9 O y v g S X J 8 w o f H o 8 a N i F g d B 8 T t S P 7 D l O g L j 1 O i i R Q Z 2 5 Z q c M 9 y O x O X I S I a 7 U Z j r i Y 7 J d / Z M O z W y J M w V c m a U Q F o M o D V R L Q y A A s H 6 t B p Q I w A X d 4 i t V h u t B G 0 m Y 4 R d 5 s / U 1 N W T N 5 C 9 I C G H S K C l P L K p m x f K y 5 z M Q M V O P Z c O 6 G f V 1 D e K 0 Q O N J / p q F y 9 d Y C 0 k S N / d / p 7 + 7 v / 8 P 6 k f I p l A H k M a O a 2 K Z G b p J F L J v K 8 T H 8 u 9 0 Q j V 1 l X x r 6 a v j 3 u R c m a U 0 A C X k C n I z F R g J Q i / f 4 0 7 v G q R r I q i Z B W w g K + j Z c L M z k N k H 4 W O n X f g I V k Q 5 3 w r o I y P V i q P B w B b G C j g f F t S W k a l b d c N 4 h h k 4 n 2 Q y x F d o l X v g j r G e X 1 d 7 j H u M 4 i k y c R / u C H O z n T 9 T J F T o w Q S R L x u a T T M 5 C o s L G K d P L 1 v F 6 T U 9 I q T g s k 8 O 0 S W M G 4 s w b M T I P g O A m a a y z U d 4 L + n / Q K F D E Z S d Y A l k W G c k s R E g Z 8 n v n d m e o Z c 7 j I 5 z x X I u A f E U e R L 2 j e 2 + E p d 7 3 K V c m q U Q F q x F k p / S G c i k t k Y s d n A L 0 z u 7 z Z Z / + g Q u 4 M 3 Y K W p T Q w T W w F D H w i M C T / A 2 d k 5 V u F D c T V e Y 3 F x S R p N R Y g E q T C o j A W t F 2 Z H 5 b O w K G I Z H E S p x f X y m h b e K q L Y L A Z p O E E q W Z i I S i o l t k g n u 9 r S 1 s G 9 T D l X + Z b 8 I X G + R C a Z 4 f M p C y D I t h E Q d B G r o h 9 i 7 w D v / 5 0 A 5 X b y x A n p G 1 V V V U p / C J F o 4 W w L K Y P l a d B w Y v k Z D B 5 j X x F E E Q q W P 7 u T V f p V t e w p J B k k z N l z Z 2 S d X z / c j g z C w A U p i T j V U C E T q p 7 M l + L U 0 r p + K Z 6 9 B u e e i V 4 5 S l g i U l 7 e I B U k T 3 F x C S 2 w a F c Z i f v W I 4 W D h 9 g D 7 H S 2 N I i E Z T x h 5 c P w y K / + w + / R h Q v n y b v s k + V F U a Q I x o K y f f n y l Q T T R P m j H i B B c o 3 P r t D F 0 2 0 y n Q P L l Z a W s Y o n 1 2 M 0 6 9 P S j I + F i G q L z 1 o J B M I 5 Y 2 v 0 n 9 S M 4 + S 6 t 9 c p 5 x J K w G W G V k t l g i p A Z H R 5 R Y V k 4 k b 4 u v 8 w H v p e A 4 v D 7 Q Y o z 9 H R M S E Y x q X a 2 l v p y y 9 v U l 1 9 v c T h K y 4 u M t Y R L h C i 4 H 7 U B b g 4 O S 1 h K i 6 w K r J o Q w N v U U + m v a z Y C V m S U 0 9 d g P w h 3 M N k i u B + J Z 3 K S r M T e 3 2 7 2 B d C f V o K S P A N T a h U i a S n y q f C 7 T w U U X s F l M C R q h A V p J k 1 u x V Q h k + f P q P v v v u B / u k f f y P S y A x c x z S N R p Z g U 1 O z s i g 1 p I d W 0 + B 8 W + b x 0 F o g R C O D W I f Y k E Q G m S C J M B a l 7 1 d E U 8 n B J H w 3 x S S U c S m V c P 3 0 2 e P G r + c W G I u T D M h l W g 2 r a c / o f E o G c Y a b g c W 3 C r l 1 8 y 4 n L 8 W P p S 4 P s T f o q g t R W 8 X O 8 l f c k Q J B c U P 6 9 e / / i m 7 c u G 5 c U W T S W 1 h p T 5 4 8 T j d u X l e D + 3 z O t 7 J C 0 z N z o u 6 H Y w 6 a 9 / F 3 h Y J x w m i 1 T p N I q X p K t T t Z 4 5 f B 3 y D X J 3 U / k 0 n 6 Z h G q q v a k r X t 7 n f Z H 5 R O o u V H I a J 3 p k F R w h q 2 s U n G t M S 6 B a 3 o 6 R 3 t l d m J q H 2 I 9 d L S h n Q D 9 X v j 1 g S R m b U O X r V b t k B D N C F 7 s c L R F p K V Z 7 l c h u h G M F 8 H l M e p s r m L y J P p W S I u r J M S K k 4 r T 8 W o / F d g i N L r A 1 0 y q H p K n b P + 8 a P b F K I E 0 6 o u Q 2 1 2 U p P o B d i N 0 F Y D C Q c K U D b S C h 7 M 2 9 g Y F u w y H D U K l L s C m C a R S g h x I s P h h P d 6 u r p M S 7 c j p d M g C B V i 9 c G R k l B t a 9 J c S p O q d s B l k i p C F p c + p e j 8 V O Z g 8 L I 2 m l v m 3 N J k g n X h 7 8 c o Z f o L 1 d S 4 X a d 8 k V C C i M g x q 3 8 q K z z C j q v 6 U 9 p Q w Q 7 k e + e S x D 5 F d H K v d X b w O G B X M w f 1 1 4 w i Y i Y X y h u s R I s V G H R 5 6 M u a i 8 S V F n t 7 e t 1 z 2 J C Z y T S R I p f F F K 4 V F A i n J 1 O o J k h 1 W P a 4 v U P V C o u 4 l y I R U W r q v E m o f w T m I l s n h L J C I s s g 0 o K g w Y a E x q x A 2 m 5 2 K X b t r T Q + x H t U Z r A q / G d A o 6 q C Y m k x m I g m Z O H 3 o H + D G 0 s / q Y R U F l s f J O n 2 P i i 2 q 3 L H o G w Z x M e 1 e E 2 p + h W h g V l v 3 l C n c U x i W f h O S I q M i k 2 w 5 u d 3 p A 6 n m C v t i l N B p x B e j m e l p c a z E r N F g M M A t 2 D y t p p F Q A O Z G 9 e y y N T 1 E M o 5 W h 3 a t S m N F D j R 8 S W T S W 5 C J J d C 7 w U m u b T Z p Q D 1 l H u r o 6 K B j x 4 4 y i V 4 L Y T B c 0 t n Z I c T D 8 Y N h B 7 0 Z T 6 h 6 O F d b E l L k 4 Q S N Z m K R 7 9 V k i o Q p x u l 3 f 3 k z q Y 7 l O u 2 r h E K m l 5 S W 0 M i n T 9 z i R F h 3 t l F B Q S G 3 M s k x 4 L S U g l u + 1 3 9 o 6 c s m G k p 3 P 6 O 1 v a O N + v r e i 6 u R S B M Q S Y i g 0 p 0 n A 1 R d 6 q D W l i Z R 4 3 T C O B W c Z d H H s r P 2 g b E o m M d / G H B Q I M w k E W s e 1 D j 1 P R 5 X K C 6 d 5 j D Q K 0 Q D u e D K B g k W Y U m Z W 2 f Y V F j u 9 X 3 c V x 0 K U T 0 b C s K i z s E z G B k E Y i G j z U A h e Z e X y e r y 0 L 3 h Q 2 / z b C D g X 6 V L D Q u 0 4 v P K C v C Y M I h 4 E n F S G N I C C R J B e b S o + W y 6 k c M 9 m A 4 / P j Y u a 0 p h w N b r 8 1 F X 1 w k Z G n n b N 0 D t r Y 1 C H v 1 d 2 u A Q Y I 3 E u + w 1 I s i q e U 8 / D K i 5 c k r q K M J A + u D 3 z z W s y h Y G q k f D F p n v J C G X Z f 5 T k H 7 9 B 7 d k 4 H g / s e + E A i q i 0 K N j 0 i F F Q S G u R N C / R k U s q c w F p / H V + 0 O P i W z A 7 5 u j q 2 1 B b t X t M o Q B j + 4 1 v 1 / 6 Q 4 X c o C E E M v I f 1 0 C m y c l p M X O j G c Q K i D g 3 M z v D K h w C u V T x v c S S q p 9 q a 2 s J k 0 F x v b a 2 J i 2 Z k E Z G P h r r 9 6 q + 0 B 2 W T C C M k I i v Q / J o Y k G d O 1 O / S m H e n / N G q H 8 K c 7 D U R M I w b 6 O c / u T P f l / e a z + R F 4 R y R 5 k 8 9 h j r 8 l b S y 1 Q i A W g N N Z k w R g W z + i G h s g c E D 9 0 O U B a Q E L D s Y Q 2 n z s 4 j T C 6 l o m P 1 D h A N 1 x 4 9 e i q r y S d M 5 g k i i c r H 0 q i 3 t 5 e O H T 8 m k u l O W s l k z M x l M n X V r p E t x t K I j x 9 9 h H Q y F g Q w p N P R o 8 1 0 4 d J p e Y 7 9 R M 6 n b 6 R L K 7 Z C m p + b l w x F C 4 Q C Q y Y D a 6 s J A 4 X q 6 h 4 i m 1 g N o h A y h 2 g Q 3 K i h r E 6 d 6 q H m 5 k Z R 2 a D e o Q + E A k U Y O I T X X j Y s t 0 n J I B M k G F Z F x H 4 S m Z L u V 8 R y W M N k t y h y L a z g 8 4 p s I J o Y I 6 J h u n C Z y Z R S r / Y j 5 X y C 4 U a p p L J G W j + o F C E m F D I c m a p V P k B 7 V h w i e 7 g 7 z H 2 m b W Y p y g B S C K o c 9 n V C e U E i I S E W + Q / f 3 R H P 8 y T p x A T C F s H / e 7 q 7 1 G e S k h p L 0 u T C f l d t Q M i E R r Z / x i r X R B 1 E 4 v 3 2 j q a 0 d W o / 0 r 5 5 S q S m p V i B W P r Q 0 i E i E n g D 9 x T E j M P k s 8 W F O T F W i K J + i K z i 4 0 L m k z Y 1 M V 6 / f i P q u D 5 O T S D b t e t X p e x S r 8 H N C A u 4 J R H N I F A 8 Q Q L x u Y Y S V u m E T B G a X O b 7 m U R x M n F C 3 + r q 9 Q v 8 Z O v r 1 H 6 k / R 3 Y T Y W 9 g D 5 9 G p X W D x k I l y O 1 5 Q K 3 u + m b f h c N z B 7 O 2 M 0 2 M s n T h A R S 0 g j 9 J W g P y a Q w 7 b O U A i C J 4 B 2 h z 8 N N C c u L w h C C Y 6 j 4 8 c + A V H J s m M p 5 3 + 1 Q F r 4 I / 9 6 n e R V q z k y q 9 o 5 m + Z 1 8 Q V 4 R a j H m o r r 6 O t a / 7 e J + h M y D l I K L y f 2 R I j k e m l O r H 6 J H d Y j s Y S W w c V X Q J N I J D V 5 b W 6 t x r M n A K b 6 v i I W Z u V i A 4 M 6 d H + n B g 0 d M r p f U 9 6 6 P W l q a Z C w J x A l r 1 6 E N k p P 7 T y D T R y G T I p H e 4 r e v 3 Y R 0 y h 9 Y 7 v e P 5 F X N x L h U a G J Q 9 j F r E 1 F i 5 7 0 R e j f v k X 0 L q 3 0 q X J V y n D 1 E d o C Z u t f T L G x n J h K I 8 v j x Y x n A R R 8 J n u P q v J J c E o V I E 4 o r O + I r I l 5 f f V 0 d k y A q n j A Y o 5 J x J 6 M v d W / I L t e g 7 g u J D A m E b Z E j S O 0 e P w V D E X r 2 C W Z y W P m Y U I Z l 7 w / / 6 B d U s o 9 + e + l g 5 W q Z V / 8 g N D F z F 8 C K D 7 D y l R a q c Q o l 7 l V S n d 9 D K Z U t Y C F r r x / u Q w k S K W m T S P 6 A X 8 a V L l 2 6 Q G 4 m U + p 1 c 8 L 8 p q W l Z W q o r z f K C Y F Y 1 s j p c H L 5 J e 4 D m V C 2 Y o h A 2 R r E A s F s F K Y R l k z P R 1 U g H 6 3 u R S M h / h 6 b m O v N d S c f / u V X H 8 q A r 6 C C C o v L y b e i T O Z M J 3 7 Q R G a r B A s Q S J X Q 6 w + x P e h 8 0 0 m F Z 1 P 5 q H 3 q z A m e K o h B n 3 o + n g y i I B o w i F J d X S 2 q n U 5 Y p U N 9 r y L H g 2 H l G S N J k 0 l I g x S m G W + M J p d i S U S C l M J 9 f / x n / 1 G e M 9 + Q l 4 Q C r K 4 C q q g o V w U d D N L 5 x l V T Z h t J C k M T 6 5 B U O 4 O S H k h F D p W P O k 9 T S a V i Q m w u m W D B g 6 l c u R P x O Z D M S I i v B 2 P E w K y N 7 r K q Z 5 5 6 I S q f U a 7 m f R B J r e y u E o 5 7 T h 3 L W 3 U / b w k V d B R T z O K I t 2 o h P 5 Z S U R m q 9 G 3 e N z I e U o p r A K d D U u 0 E y D I k h w 0 V P J H i / S H j u P d N L 9 8 N 9 T t x j z I u q I S Y f L D + w b C k G j u V U F 6 Y S A o v i r u D d h q H l 7 j p e n I y y t i U I J l 0 w s D p h U u Y Q J i f y A t P i Y 1 S 1 F M r 4 a U g 8 m H 5 a y 8 L S K a r g T 8 U o m F e R Y q T 6 Z B U m U D n k d o g z 6 K 0 E k B F T 5 Z K W q U G U S q q K m l u H n F A + H 6 + 1 t 8 / Q A 8 f P J K g l F j w G v d g k Y c E E V V C y L A l V h c R F T b + v c Y 2 f i z q o l G u e h 8 S S s 5 B R Y R H R I T + 5 M / / U 9 q 6 k i / J 8 u D D a H 7 X P v 8 K L Y 8 N i M N l z G K n R 6 N F Y u 3 D I C + s f d r q h 9 X l 9 V b U A U 7 Y H l o C N X m S i 1 m d Y m L g P L a c r r X 7 y W F V 5 M K x T m i s F h c W p G G D 8 2 x t T Y 1 E d V U r H r o k S C X C G S D v h R D 8 e T N Z + v s / i B / m W K i J 7 A V Q G R V Z 8 D t a t Y u I Z F L E E f V O + k v Y V w 6 w S J e v n K H u 0 y f U C + Q p 8 s b 1 a M P k c l N x S S l N z 0 x L Z q v O q V Y L U B i q I F J b N L R m K i V X D q T U y v X T R e J 9 s V F B 9 Y 0 k p D F J C t 5 X f Z o 0 i S U G p n e E Q m F y 2 B 0 0 O D Q s D R p i 7 w E I u o I G T K n i K A f 1 G S S U U R 0 3 h l U N H W R 3 F q k y M p c X J z O Z k s t X k 0 p Z 9 X q Y T G n r S B 6 l v O 1 D m W G r a Z M K M T c z x Q 9 s j E X E M 1 4 X B A r G V F j x C q F I p W p U o n J h + 1 O G a j x k z 3 h t 3 s o + 5 0 k K k T S x A h I w U u e b S r q P 9 P 5 9 v 3 i s Y M 5 a Y 0 O D z I t S 1 5 D / v I 0 T S J F I J 5 z D d J w 3 E / C M 0 G W D 8 8 Y 9 K W R S 0 k l t o 7 D o M a k w N v l f / u K P 8 D J 5 j w N B K M D T c o x K S k v J s T r M G a 0 y X 7 V i q k D 0 s S z C h e N 4 4 a l C x z Y u o W S L b / 3 p k S r 5 H X V K v L s k g y R J E o r T + K I a 7 8 O + G m x V J I G V F d P V s c K G l k q K F J p w I I Z K M D 4 8 e / Z c x q x w H O J + 1 b 0 h s 3 k 8 p b z S k k m p e E g 4 / w f / + X f l N w 8 C 8 t o o Y U 4 x R w G 3 j k 4 6 0 V q h M t 1 I U i g g k R Q W C k d t d W H F C 9 J I U o F 0 q y z 1 7 u C Q K o k U 6 R K / W 5 w k x l Y n T C e X r Z F w X 3 z f S F g l 0 B 8 I i 5 v Q j K j Y E Q p z P o 6 O j s p M X O S f H o h V h E M + K / J h O z M 1 I 1 K w q a m R J P h l C L E h W D I Z 5 a I b O l V 2 2 E + U Y T o y Q e V r a W m k q u q K t H U i H 5 P l 4 c D Y g W q m Q 5 N D 5 A 8 T 9 U 4 V m o w T K s E z X W 1 h j E g 2 U s h K 5 3 F D B Q t m v S + 5 g G 9 W x x p q N 3 G 8 v w B h j F 1 I 1 Z Q S Q y V W / / F H / q Z s j f P 4 E v m v 9 9 V W J Z A s R q v z I / Q 7 Z z w S I w K T P L G 2 L h Y A Q H 6 I J V U s d 5 q Q h o r I + 2 O j Y + Q p 9 / B 2 n G r r a r i v 5 a T 7 H + 1 8 P 4 g D w h l b I a E i k y K j Q S g z m Z h I U P c 8 5 W X 0 R 3 / 8 a 7 z F g Y H l 0 Q E j F L A 6 2 k / P x 1 1 M G D t Z k k j F p N H E A p E M Q i F w Y p x Y x p b / G M f G P r 5 Y t j i W A 7 U B j G M z N r u W X a C y G 7 u K D U K I x K H p H C q 8 n M d W n d f 7 c Q K Z 9 0 0 p f s z / b r Q b y 8 P g 2 D B g i K k 8 Z Q s i K Q k X I 6 / P S 4 M D Q + L j h 3 P 3 I Z n k W i q R D E k F I v H 5 h I Q C k b B V V j 0 H 9 9 X + 4 n / 8 M d 7 m Q O F A E g q Y 6 P 9 A g / N O I Z L F h p g I i l B K Q m k i J U g l 5 J F 9 3 s b J l U g g R W K L T Y I k f A Z / D M i R Q u I W A + t O 7 A K o 5 P L f g D 4 2 z k j l 1 1 v T N S G G X O C t 7 K i t n M c d p n 0 j J Y 6 Z A H z / Z 4 1 + c t m V x M q E T E I Y 4 3 h h h e j t p J X P q 2 M h k k 4 G o Z Q K C E L x 1 u g P m 6 W T 3 W a l v / y f f y L P f t B w Y A k F 3 L 0 / S F H S 6 h 5 v D W m V I J M h t U A a M 7 F S C M V / E v s g j J y T P X V N f k 2 d U 3 v x n R S s O 5 E G W 2 S 3 c Z m r r t 6 R P 8 b G t I + / q O D G u f i W d 0 A E O c T W O J a U u E c n n B Q i 6 W O + 7 n G p W b K p E k r 1 y x I E i u 8 b x w i Z v L S W O C f S S U i E Y 5 N k M h P K Z B q H m s f F x G T 6 U 9 5 m k p f 5 B 8 u j w Y N L K B T y j / c G + C 1 A H F b / h E C G y p d E K O M Y 5 N B b E 6 n 4 j 5 A k v o + t H O N X 9 D F 2 c Z c B 8 z 7 2 E g f G b u I E V 0 l j L w V J p 9 W B / E 3 8 4 b + 8 V b u m f V R y t c W O 2 j V t 5 W L i n i T y G M e y v y 5 h e A H / o 3 S 1 V S 0 s H S d O C p l E W h n E g V H i 0 Y h D G S m E S I p A c q 9 J K s U t s J B I J m J p 6 W S 1 x O g v / + p P J R 7 F Q Q U T a l y y / a A C B X v n x 3 5 i 8 Z Q g F A g k 0 g q k M b Y G s b T B Q p F J b 1 X i P 0 w D 8 z 5 D X 8 M u z q i T x n 9 1 X m C c N 5 3 J C C r z p R a b g M p t 7 M b 3 j T v 1 B R A g v u U 9 + Y 8 / i f v V v W q r d n G H c V 7 O I T E B j H 1 9 r s w V p p O 1 w W Q i p S H U a j B G I 3 N W m l s x v k e I p M m E Z C a U S T L J F i Z x 3 h p q H g S S I t P + B q r c L S y P D z i h A B T c 9 3 f e 8 9 s o U m n J F F c F D U I l D B U g S f K W / x j H K g k 5 Z M N b 0 E S 2 6 l g 2 c k 5 2 G c a 5 + L H G u h M m m L I d d V n v a K B y G 7 u J f X W j H M k J V G S 9 l R 2 1 l f v V P U I W t a P 2 c R 1 n T M e a V P x H t q f r A 2 p 1 C y Y N j p G / W O N 2 a N Y q 6 9 t a L S r u u C a Q e K T I f Q a J c I y t Q a a E V N J b J D X G B E L Z m E 3 / / S d A J i K i / w 8 L x O M M h N X h u Q A A A A B J R U 5 E r k J g g g = = < / I m a g e > < / T o u r > < / T o u r s > < / V i s u a l i z a t i o n > 
</file>

<file path=customXml/item2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A p r e s e n t a � � o   1 "   D e s c r i p t i o n = " A d i c i o n e   a l g u m a s   d e s c r i � � e s   d a   a p r e s e n t a � � o   a q u i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a a 9 7 8 0 0 1 - 2 4 d 2 - 4 1 c 4 - b 5 b f - 6 1 3 1 5 2 6 a 5 7 e 2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 0 < / L a t i t u d e > < L o n g i t u d e > 0 < / L o n g i t u d e > < R o t a t i o n > 0 < / R o t a t i o n > < P i v o t A n g l e > - 0 . 0 0 8 3 6 4 3 3 9 3 0 6 3 4 5 8 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A 8 M A A A P D A a 5 g W v c A A D y G S U R B V H h e 7 X 3 3 d 1 t J d u Z F J E g w g D l n R Z K K r d R K r R 7 P 8 X h m x 9 7 1 H v 9 g + 3 i 9 a + / Z t c 9 6 / w j / N / 5 t j 7 2 2 x 1 5 P B 3 W 3 W j k H S h T F I I o 5 k w B J Z O z 9 b r 0 C H k C Q B E k Q B N v 8 p O K L A N 6 r q q / u r V u 3 b l l + c + 9 p j H 5 C K K g 4 R 8 F g l M L h M E W j U Y r F Y v E E 6 K 0 Z 6 c 7 t J Q o d M T r f F J T t Z r h z 5 y 5 d u / Y 5 W S w W 4 0 x m e P 3 6 D X V 2 d l B h Y a E c + 8 M W e j 7 q p G V / l K x W m 5 z b K d o r w u Q L W m l u x c r 5 x n l n n F e P a K H L L Q E q c c V o 0 W + l Q n u M C j j h + Z G W + N z y z C f e j 5 G n t o M C E T v 1 D r 6 V z / 9 U 8 J M h l N 3 u J G t J N w U C i k j 5 S C a b N U Y X W 4 J U 7 N z 8 N w O B g G x X V l Z o c H C Y L l w 4 L 8 f b w c D A I F V W V p D H 4 z H O 8 L k P g + Q v P k b T P j u / N 1 F 0 D 1 4 9 l f y u 6 a + p p a W Z y 8 c u B C 8 u L q b l 5 W U q L y + n 5 1 N l d L y W q O / j B 1 o L B I 1 P H G x Y / u U n Q C i b w 0 X W 4 p N C p k g k I i Q B o Y B 8 I R M A q V R R p J 4 r H f D M o 6 O j N D Y 2 Q e f O n Z H K 6 X A 4 W K p Y j T u 2 h 6 W l J Z q d n W V p 1 S n f O z 4 + S a d O 9 X D F d h l 3 E M 2 w p H k 1 7 t y S X O B J p t l V Y C e 6 0 h a g 7 w d c L I W j d K 0 9 G C f a 8 P B H q q u r p Z E p H 3 V 1 1 t H t A T f 1 N E T p 4 9 g A + d b 8 c s 9 B x o E n l M 3 O F a 6 k J 0 4 m s 2 Q C 8 o F I Q F N Z h E 7 U h o y j 9 F h c X J R 3 q K y s N M 7 s H m / f v q X a 2 l r O n y D V 1 9 c Z Z 9 f j q / c J k p l x r j F E l e 6 I c b T x f e m g S V Q X f k U 9 X U d l X 1 Q / J j o k 5 + T U D D U 2 1 N G d Y T c d r Q 7 T p / E B W v E f b E n F T R 9 e + u C m g 0 A m o K R g Y 8 n k 8 / n o / v 2 H 3 O / L L p m A t r Y 2 l n j j 0 q f c D D 8 / 5 p f U X R c i O 6 u m G m + n W N y Y o O + 7 2 O z n 7 9 y 8 8 u u 8 j r j b a G 5 u X v b V O Y t s 6 2 q r 6 d W r 1 3 S 9 b Y X 7 d x Y q t y O P 0 p f z Q U m W f 7 n / b H 9 q W B b g 8 J w 9 E G Q C r n c E y M U d d G B t b U 1 a 6 f H x C f J 6 l + n 4 8 e O s B m 0 s P X Y D 5 M u j R 4 / p 0 q W L c Y m R C Y I s l K C y u b k h + L x 1 P X H w v R 8 / j g h h e y c d N O H d 2 N g R j Y S p c O 5 7 u n n j G n 3 6 9 I l C o T C 1 t 7 f R U s D O K n B M 8 g N 9 K w u r t j H + 3 u 9 e D x m f P H g 4 s I R y l o N M k X X W P C C f y A R D x K 3 O A F d m r q T B I D 1 5 8 o y O H T t C F R U V x h 1 c C N u o 6 D s B j B t z c 3 P U 0 t J i n M k O 7 t 1 7 Q F e u X J Z 3 A 9 Z C F n o 4 4 q S O y g j V l 4 b p 4 4 K d h u Z g A I n R K c 8 n V o c s F G Z y h U I h J m K r v D e K Z W X F R 6 W l p d J X V O d i B 5 Z U B 5 J Q h V V n a X U 1 / 8 n U X h m m T k 4 a 3 9 3 + g a 7 f u E o 2 2 + 5 M 1 9 s F 8 u j H O 3 f p x s 3 r x p n s A F K 2 o K C A X K 6 N + 1 X h C B O E / y 3 O z 8 i x z 7 f K G g V L r M J C s U I W F R X J e V j + 0 K / S B h h o H X f e j s j + Q Y J V a X 4 H J x X X n m U V I S o Z r o m 0 H 2 R C P 0 M y L w U u a 4 D O 1 C x y v 2 C Z I n P v 5 N z L V 6 9 o + O N H b g R W c k 4 m A K 0 + 1 K x s o 6 y s j H r f b D 6 O Z L f F y M G v D A n 0 + n U v d X S 0 C Y m a m h q F i P 3 9 H + Q + X A e p U F 5 4 X q T P j z W l r Q P 5 n A 6 U U c J d 1 c n q Q S w u m b R 0 A n J J J i A c t a w z N X M d o G u d U a r 2 u M j l d I p q B 5 w + d Y o a G x q k I t 1 n N c n r 9 c r 5 X A H Z 4 C o s 2 N I w s R N 0 d L a T 3 7 + 5 u f v N h F M k W S u r e R h j g 2 S D k Q K k O X K k k / u S 4 3 I f + l H 4 L p Q r r l m 5 x W o p h w R b X x f y N U G t T X c + 7 x L G m t a C J U l q n k a u y Z Q O T n u M v u z 0 S 0 V A p V l d X Z W + C 8 i D C j Q 5 O U n N L c 1 0 / r N z N D 0 9 T c + f v 5 B 7 c g E Y P m B B 3 C s p B U P D Z u i u D 9 L 9 4 Q L q a G + j 1 b W A S C a o e x r 1 9 f W c R 8 t S r k 5 u i N 6 9 V Z L d Y r F S Q 3 U 5 u S D i 0 t S J f E w 7 G z H c B 1 j c x 6 V C a D K Z U y p y T a b a k g j d 7 A h w i 6 q O v / 7 q W y G V l g j w E q i q q h K P A V Q Y D L Q e P 3 6 M 3 v e 9 p 3 f v + s R Y s Z c o K S m V P g s k a L a B B i Q Y 3 H x 8 D c B A 7 4 s x J 6 1 Z P G L h S y 2 j 0 t I S y Q e M l x 0 9 d p S m p q Z F Q o F U p 1 u r p b 4 e B B w I Q h V W n W E y K R X P T K h 0 y D W Z U N C n 6 h M V C s + H i g D X G r T e J S U l 5 H a 7 p U K D W B q 9 v e 9 Y Q q 3 R / P w C 3 b t 7 n y Z Y g q F f u B f A 8 5 w + 3 U N P n z 7 f k / x p b m 7 K S N q e a Q z S 2 y k H f d O v j B i p z w K 1 0 G 6 3 U R 8 3 N H y V v n 7 v V I 0 A / z n b k t 3 x u b 2 C 9 K v z O R V 6 W m h t L Z b R W N N e V J a t 0 F q R r E a h l e 3 u 6 T a O 0 g P P i f s u X P y M r l 6 9 Q l / c u k m F r A b d v v 0 d z c z M 7 s l 7 o L J 2 d Z 2 k 5 8 9 e 0 N D Q k I z 9 Z A v o + 2 B M K h N c a w 9 I 3 / P u U I E c p 7 4 r J B 6 k N w a 4 q 2 w z d P e j i y u p h W w 2 O z W W u t L W k X x K e W 2 U s H O / K R A p T y K T R m p B 7 E U l 3 A p Q Y 4 5 U J R M K / a a i I u X l v R F Q a d z u o q R n h s n 4 1 q 0 v e C 9 G D x 4 8 k j 5 F t u H x l N G 5 8 2 e p s b F R f k M 7 4 e 4 W M H V n K l 3 h f d 7 s i d B q y E K v J x 1 y L l 1 Z I o 9 6 2 o o p y J r J p N c h x 5 V l J d y f w m f S 1 5 d 8 S H l t l L C W H J f O d K p 0 S l c A u U Z N c T T J a x z P C B M w i A B 1 b y t Y u W + A d z I D J v X q 6 m o 6 z 5 V + Z m a G X r 5 8 l V V J A u A 5 F x Y W p H / 3 4 c M H e s j E g s M q B l t h Y Y M / 4 a d P o + T z r R i f y A w N D f U Z G 1 m O 1 4 R E N Z p c t j F Z 1 D D C R m X 6 x Z G Q q I n E + Q X b R I s H + 3 w h T 1 P e 9 q F c Z S 3 c g i p V T 5 N o P 4 i T D t x Y c r 8 p 2 Z C A M R T o / x 0 d 7 d J i b w U b 3 7 u R G R u G C 5 i T M a f p x Y u X o k 6 h w u 8 G y L r 5 + X l W K 3 / g 5 7 P R z 3 5 2 i 7 q 7 u + n S 5 Y t U W 1 s j v z E 4 O E R j Y 2 N i g Y O k f f D g o f g Z Z g K o f d u R q j 8 7 q k z t r y c c 8 T l V 6 Y B h 4 S + O + O n 2 g I u 4 d 0 p F 3 B d 1 R / P X K z 1 v C R W M e q T C 5 Z u q h 5 Y V f n k g l R m Q p B i c z B Q w V G w F 3 H P 5 8 i X 5 3 u + + + 0 G k x 0 4 A 0 / 2 P P 9 4 V k t y 4 c Z W l Y F U S 6 W E w A Y F P n j z B U i o g / S 2 Q D P 5 / w U C Q 7 t y 5 t + X Y G R q B s d E x 4 2 h j z K 5 Y R d 0 D b n U q Y m z U n 9 L H d n 7 U s 4 1 h + m E Q x g w L d T T t j d 9 j N m D 5 t 4 c v c 1 s j M 4 C r 6 h S 3 j O t d i z b K 8 F z i f L 2 X C q z B + L O h k i 4 s L I q v 3 N m z Z 5 I m 9 G 0 G z E 8 q L i 6 R f k 0 m g I S C S o m 5 R G Y / w M 0 A F Q 7 q G 5 7 x 6 N E j G Z H 4 w 4 c B q q m p T m o c k M 9 z L N 1 6 3 / T K O 2 7 U c G A I A J 8 F u T D W Z L Z q A r 6 A l Y o L o v R p w U b N 5 a r P Z Z 4 O A i 9 2 A P 0 l M 3 C M Z 3 g 5 Z q O J p R g 5 L C E u B x / 1 z e R m H G 8 7 y E t C x d w 9 M r Z h V v f k f A q B U o / 3 G m u r y 1 Q b 6 a O 2 5 j p y O O x S Y X R C / y c T V U 8 D f S Q 8 f 0 1 N j X F m a 6 y s r N K r V 6 / E y R V q G S T J R l h c X K K H D x / R x Y s X h L S p l X Q j g L i Y S n L j x j X j T A J 4 3 q m p K R p h k p 4 + 1 b P O h w 9 S D C T G f W h s V l f W a G B w U M q x h v u G L a 3 N N O 4 t o J Z q G 0 U t x V T s 8 N P U 9 C z 1 r X b I 5 9 F H + s I Y H D d D H 0 c i U b r d b 6 V A K E p X m l b o / U x u P U 4 y g e X f H u U X o e x l p 7 g j H o 5 L A A A F l E q e 1 O N c w L 8 G X z w r / b I n s 8 q 5 G e A t g U Y D P m 3 b A d 4 b Z E G f B / 0 b S I z i 4 o T k Q b 5 N T k 7 T x M Q 4 9 W B 2 b k q l z w S T k 1 N M h l V x K 0 o H E A S z f x c X F 8 T E D Y k E 4 L f f 9 / V T V / d J O T Y D Z Y k E l X J t b Z W e P H t O a 0 w 4 k B 2 e E v 3 + D i o s K m b V L k R V 7 k h a U u H z U 3 M + e j 5 V Q v X 2 c a o r t 9 P w 8 t 6 M 3 e 0 U e U W o Q k 8 T r Q Q 8 M k a D z D M T y U y g / S C T G T C X b x U X Y i v A H Q m V t r 6 h 3 j i z f W B w u K 6 u R q Q j L G w j I 0 q 9 O 3 H i G P e B 6 o T 8 O w G + A 6 r i i R P H j T P p g X I C s T F N H 7 O C I a G g F t 7 6 E u b / z I G y X v G H 6 c F o q f S X b h 1 Z r / p h H + U O M n / k 9 y w u q 6 C H H 5 1 0 u n 6 F J n z Z M f 9 n A z v L 8 T 1 C M F o u r Z w m k i b O f h P I j P q y y K 7 J B I A E 6 J f s B u 3 t r V I Z 0 Y c D z p 4 9 T V 9 y Z W 5 o a N g x m Q D k t 0 X s w J s D k g l 9 M / T r 3 v a + F T U W g 9 X b B V T l k i J D y r F S E o y s / 2 1 5 J i Y V U l N j P U U C P u q p n K U X Y x u r v f s B z n U 8 / P 6 n g p J 6 b v G S P c i B V D L t N 7 k m l t S 4 y W 6 B f p f P t 7 s + A K x z 8 B F E x b b b H d K n M r f q u 0 G R e / P B a T P Q l 4 L T L w L C w H y + U 1 x o V k M R 3 w 9 s b P U D + Z B K y 8 p o c n y M z j S E W L r h / v V 1 a j 9 S 3 r g e h S 1 V S U a I / S b O R n D Y s v R c X P E j k U R 0 p t 0 A 3 7 E b i Z Q K E H T 0 0 9 Y m 8 F S A 3 L s p N 0 9 h I i 9 g / U v 9 J v 3 d a D R s V h v 1 9 H R R k S N C 3 j V H 2 j q 1 H y k v P C W c x Z U U C q 0 n U m r h 7 K a w s o V i p Z n s G v B P i x o N S C o i X K / 8 I Q u 9 n 7 Z L k J T V I D J q Y 0 g 2 Z k k y A V B H f d y P 2 i 7 K P Z 5 d T 0 l p K E 0 Y G b 5 j S b V R H c D r 4 p 0 h F d G n X Q 3 m h w d F X v S h w l b W i b l y a X U v H 4 i z E Y 5 V r Y p p e H n Z S w u L i z u W M G J m Z 6 m C 7 9 I A k e Z X 0 U 9 g N c o R o 2 M 1 Y T p Z G 6 a l g F U m N G 6 E a J b z S 8 o g u n 3 p W W J M w d g N u u p C 5 D B q J a b P m x s T 3 W h g K / u c M O 5 l 4 + 3 i J k F i c o n 9 J 5 S F K 0 t Y q S 1 m I q W S K p s k Q + C U n W D N O 0 t P H t y h X u 6 A z 8 / P 0 d T k l A R d g d t R O u C Z 0 W L D H 0 8 n O K Q i o Q F B v 0 e a N c b c m p V V H I t E A R I 9 3 I T 6 k g j N + l J O G s D 3 4 H l 0 b I b d A g R / 8 v g Z n T l z K l 6 B M w X 6 d L A O 7 h Y 3 O 9 f I t z g t + 3 e H 1 0 s p D Z A e 7 l S 8 J x 7 s W a w i O 4 b l t 4 9 f 7 + t j O D z d t L K S C A W m W 8 W 9 J N R O U U K z d K G z U K Q L g G c C m d 6 9 e 0 + X L l 0 Q 8 g w M D F F n Z 7 u 0 1 C A O J s r B W A A y Y W A y E M A U b y W F M Q b T 0 9 N N E W 7 X / E E r l b i S J Q L u 0 Q O l A O K J u 8 h L A T + r O P x 9 u I b f a a i v p 4 b G B r l n N 0 D e I y 4 6 H F 0 x f W K 7 h M J z w k X q 1 q 2 b x p n t A 9 8 B j 4 u q m l p 6 M a e G F O p Y D e x h y Y X n w X V k x + v X r 8 U 7 p Z L 7 b U 3 8 7 q / G L T T v j V I j S / X 9 h O W r f S U U 9 y O K u r i S q X E n L a V 0 B d J I P d 4 P o G r 9 7 J j f k C c J 4 N n e v + 8 X k s 3 M z F F 7 e w s N D Q 5 T W 3 u r W L 9 A p k y k x 9 y q j S q L E v 0 H + O 2 9 e 9 t H B T I w G 6 N P I 6 P U 3 N Z J 1 Z W l V F J S L J Y u z B G C M W I 3 4 Z r N g B c 6 P M 8 x W L x d M m E M 6 v n z l 1 L Z b 9 5 c 7 2 W R K V A H k J 8 Y A 7 v 9 w S V m d O D z l h V 6 f P 9 H q q q u k h m / c J H C o D I a N L x / I B S m O x + s 1 M o q 8 n 7 C 8 t W T / S O U q 7 K b M 2 T / f P b K C q O 0 x K r W V i h y x u h K a 2 C d K q Y B 6 T o 4 O C j T N m D p 2 g 7 Q b 0 I f q c K w c G H A F x 4 Q U J 0 g v W C G x v f f v X t f F g 2 A W r U R d D 5 t l w w A y u D + g 0 d 0 l l W 9 n Z i + I Y m B V M f b n Q A q L C Z D o g 9 1 2 z C h w 4 B z w j 1 A r a 2 t 0 t i M f B y h Y 8 c x v S c k L l k o n B / 6 r S z r o 9 R c l y z p c 4 l 9 7 U N h f t t m R A L 2 i k x A J m Q C 0 D F G A E d U O q h x q P R o G X U H H N I J D q v b e V a 0 v L D i w d o N M u G z C O T y 8 O F j q d D K p U h V b H w / P M E x h d 1 s x N C A O w 8 C p f z 4 4 z 3 6 p 3 / 6 F w l v v F 3 P d F G n o h G y 2 H Y 2 U I o G x R x X b 6 c w 1 w O E I N N N g 5 X z o L x a q b V w z j 3 O E g z t B p 4 b e R I K 4 0 4 L N 1 B 7 V 1 8 y g e 3 P / + p / / a 2 x n 1 P Y 7 E 4 K U W W 8 7 6 S x l w T a D d D 5 n e y / L 2 Z a V O C X L 1 7 R 6 1 e 9 1 N z c K G o d 3 g G R V O E 1 s J n T 6 v i S j R b 8 X D m Y R J V u R S R 4 k b 9 4 / o J G W S p 9 8 c U N I V K q p z b U R l Q g P E d q x Q W 5 8 T 2 Y P 3 X 8 + F H x K k c / B K t s w I 0 I / T e Q H 1 N M U O n g C / j i x Q v + j M p 3 9 O m m p 6 d Y y s z Q p / k I t d R 5 R J X M F P g N + A 8 2 N N S t e + 7 t A g S B P 6 C n v I y f 2 0 + d t T Y a X V R z p k p d V i o t T N Q P v D P y 3 e 5 w 0 t 0 h p 4 R x R s K Y t N H N z T m Y U H / D h F L s z m V y e j D 3 Z n N T e b p z + w X 7 0 j u q L H O I / l 5 R U S m h h N s 7 2 + P P j o q E O U T D Q x + p z l j l A h U C j q B C O H 4 V z A W q K 4 1 S W Y r x Y Y 5 J e u T o E T p y 5 M i m 0 + f R V x g e G u F + z j A f K f M 6 p O a j h 0 9 E F Q I R Q T T 8 H s z J q O i o o D i H Z 4 F D 7 q u X b 8 h d X E g d H Z 1 y H m 5 L v b 2 9 4 q 5 0 8 u R x m l o M 0 f C 7 F 1 R R V U c u r E u T A f A b m A v V 3 p H e m X a 7 8 P q 8 4 q d Y X 1 9 L v W 9 e 0 8 k G G 0 3 7 S 2 X p n Q 4 j E q + u G x g y Q I M w P A c J y / 1 w b i R 8 v i h 5 S t E g r K 9 3 e 5 2 4 D / V m X 2 p t T I w R a o r G R q R K P d 4 v 4 D l q L M N k C c z T / N w 8 P 6 8 K J Y x p 7 J 5 y j 6 i A q L B O r v D o N F d V K c n 7 / v 0 H 6 Q / d v H m D A r F C 6 b O Z A a m B S o 8 O 9 r l z Z z N q 3 f E s k D h f f 3 1 b p G F Z W a k Q D U T f C v g s 8 l p b K T V w H q Q A p m Z Y E o + P 8 r s 4 6 W T X C T m 3 F W D d v M v q 5 p X P L + + o / 5 W K o a H h e O x z A H 0 k B J a Z d H 5 G X x 4 J y L A H 3 k N i D X K D 8 m 2 f m v 0 c i X B 9 C g c p F g l T Z 8 v u J O V O Y f u v f / 0 3 f 4 v n z m W y F 7 g p F C t b p + 6 Z k S 9 k A v A s 0 x h q K q y h s y e a q K K u n R p q y m i U W 2 W o W Y i z h w o A 3 R 7 h l g F I C V R 4 V I q p p R A 1 V R c l q W l 4 d 8 x X o p i F O o 9 0 s j T Y u u + C 5 4 A l D r + L q R + n T 3 e L q g W r H 4 i 1 F b S 0 S o W u u I C 7 y C X f P T E x R R W V 5 V R g T M 3 Y D O J t z u 8 K 5 9 h M 4 m l s B r z j 3 O y c 9 E n 1 c z m d D i F q t c t H b 2 Z K q L F M W U N R d 2 5 / c P I W j b F S 9 y T x f p E L i 9 U p K Z 7 L l L m i n E X Y i 5 W X t C Z N P p E n H V A J S 8 o q K G w t o b e z b l q Y G h K 1 6 8 z Z 0 0 m z V 1 G p o b Y h q h A q F q 7 V 1 D f T 9 M e + d T E h I J 3 Q F 2 v i P p j b M K v j H o y t o J + m E 4 w N r 1 + 9 l i h F k G R 9 f R / 4 + x v o 6 t X L 8 v 0 N r F 6 G Q t w q Z y k P l 7 1 e 6 d O 1 t j a J Z S 1 T o I / 3 6 d M Y N y j b D y o D A 8 o A v x s A 6 e v i v p + Z 5 A C + f 3 l x X h o s v O v w n J 2 + / e D i f b 4 o t + K P T k R j k 3 s b P H Q j M K H M D 5 K b l G r d A / K d V B p z S 2 s U i l i o p 6 e H P G V l a V t 8 M x z W C E W i E b F E Q T V E 5 U E Y Z l Q c + P O Z Z 7 3 i H o z B g G y o U E i o S B i 0 h T q I z 6 O f g w C a + n N l n j J 6 8 7 p X 9 n c L E P z J 4 6 c y S J 1 J N F g N l B 3 G o S C t F x a 2 P y X l L f e X l g x v E x B S L z r X a 4 Q Z 0 0 B A z W L f C / p t n 5 M + z G 1 s d Y B t U F n 7 0 t e / v U z 7 I q F Y 3 U 0 i 0 0 G C q 9 B N U 7 Y u G l t O F D b e A w T R 0 s U M S J H z 5 8 / R 2 7 d 9 s s A a V q D A L F 3 0 r 2 A K n p i Y E C s d L G 8 g 5 + y M U n d Q q X R C 9 F n 0 U + D B 8 P T p M 6 n 4 G u i D n e X + V 2 q L v h O A D J j f B E m J u I E v n r / k P u D W T r J o A J 4 8 e S 6 q G S Y 5 a t M + v g d E g 0 q 2 G S B x Y d D B 9 0 S 5 8 d G N 1 L H q 5 E F a k L y + 9 R h F w 0 z 2 D b 5 S 5 8 J + 1 a y c E 8 r q L E 1 S 9 9 L h I B C t b 9 p B v q C a l v 3 8 + X N 6 9 v S 5 W M z S j R X B B A 1 z N k b / r 1 3 7 X A Z / r 1 y 5 R J 9 z J z 4 c j t I P 3 / 8 o / Q + R X P 6 1 d e S A d M L 6 u O i r 4 I o 2 d 4 P E G L c y B 9 7 f K d C n Q 9 8 M R B o a + i g k O M H S E A O n m w F l N T w 8 Q t 3 d J y S m I E I + v 3 + P U M o k n h O Y B j I 1 N R k v U z Q M M C C M j H y S h g T 5 N 8 i / h z y B d I Q f o b 4 X 4 1 B m F B Q 4 a X V x i m y L b 5 g w y d f 0 6 p D c J V X g w 0 X u u + Y a 0 D q 4 A H O X r I W N k o k A M u 4 g k G c j / D h g p f u P X o g Z H R Y u h O J C h U J F M Q N O s M q J E 3 n A m W A A 8 4 5 a W p r o i 1 s 3 R D J c u 3 a V i t 3 u e P 5 o 4 D M Y W 4 I 0 Q i B 9 V E a 0 / q 9 e v h b v C a i F u w W e D 9 8 D 0 u J 3 Y L 4 H Q d J F c Q L 5 Y L 2 E C o q g L V i B U K t p e E 7 E 5 4 v w O + B 7 Q E p 4 f d y 7 d 5 + G B o d E 4 v 3 9 3 / 9 f l k I W m T 6 P Q e i u r u N i x E G f F E g N / q I B y Q V D z 8 k 2 P J O F y g o j M g T x R W e A L m P Z U s l a l b + o V V M z C P i C / M t d y r m E S q f u H V R S o e K H S 4 / L q h p a T Q F J U K E + f v x o I h E X 7 u S 0 V M B U g C x m U z P G g 8 z 9 l y m v + l 6 s + o e K V l F R L m s r I c 9 Q m b c T N W k j o O K / e f O W + y j N o l 5 e v P i Z L H S N w J f p y g Y N x o s X r 8 T d C P 6 E 3 d 1 d c V M 8 7 k e 0 o 0 W W 1 q 1 t L f J + i O 9 3 4 c J n V F l d J X n y 6 1 / / S i T S q V M 9 0 u / S Z J S h i C 0 G l P F 8 e H + E H P u s K U T n m 7 i / a V x L l e z 7 4 T X B T 4 + H y F 1 y W h W Z N i L R R u f z E Q 5 H A V W k h O j C f t + 7 9 1 L w A w O D Q j q s s F F T W 0 2 2 L c a Z o A r h 7 W H E 0 I h E L d Q / a 6 e Q z R N 3 J w o Y K i X u z w a g O s L Y g S V l A F R s k A T n Q T a 8 A 8 o F v w c y z c 8 t s E T t p G M s L e G 7 Z / Y M E Q J d u U j P n j 2 n c k / C h I 6 G p p T z B G o v G g Y t h d C Y m M f F c N 9 W 6 O o 6 I X P R k h F L W r 0 e Q F W K i Q 6 Y u 5 R T C e V 2 l 5 D P f 3 A I k w n g J Y 7 F x A B 0 q k G i a 9 c / F 9 V n Y m J S p h k 8 f P B Y o g K V b D H o i c p a W V k u M 1 8 1 7 F z X 4 K a 0 s G a l t V U 1 l c P N 3 4 O K m / B 0 2 z l A E j Q A b n f y s + H 7 0 W 8 b G 5 u Q K R m P u X / z 1 V f f 0 o c P g x J v Q k u V d M D z I 1 j L y 5 c v a X p a r a 2 b C X 7 7 2 2 / I t o X V F I B a 6 v N 6 R Y o q q D p V Z P S j N H C 0 7 M 2 t + T y n h D r V U s 1 / E 9 L p I E m j j R B i Y Q L j x N N P V l G D o P 6 h 3 w F D A o J M u g p c 1 N h U L x J r M y A v Y N R A i 2 2 W e J X u i K x Y g T M w E M D g A X M 9 g H M 7 y U O o p L B G g s C w w l V W V f D v J k e V 1 c + D s T W Q 4 + i x I 3 S L + 3 r n z p 2 R O H q p 3 h a p w D N e v 3 5 N D C 2 p R p q N U M L P k C 6 m X z o 0 N T W J R I X h Q 8 M P B 1 n k B / 4 j W z h N z + Y 2 u m x O Y 0 q 4 n H a K h D e P B n t Q M e O z 0 p z z J J W W 1 w g h U O H Q v 6 n h T n R R k X v L S o W O P i Y q p h I P U 0 a e j z n F x D 7 P F R z f j b E q q G O Z u C q l A p 4 W 9 + / d l + 9 5 + f I 1 3 b v 7 g J p b W o y r C Y B M G A a A Y Q K S F Q S B m m Y m + 1 Z A v / L K l c u y r n C 6 / m M q L l + 5 J M a O T O s E J H V 3 1 0 n 6 i i U b P o L G D d C f x t b v Z 7 X Y V A f 3 O t n + 2 1 / / 7 7 9 N c 3 5 P U j 1 3 q M c W W R e P b N y H O q h A 5 b E 6 C u n T o p 0 l C j y j 1 U q G q P T Y P n r 0 R P o b G 1 m w A J m B y q o U z M M a y L c W T 4 S K i 5 x U X F J G d 9 / M U K j k K E 0 F q i j o q q e x l V I a n L N L W g 1 a q a Z k Y + 8 G G D H e v H k n F R e z h T G u B c M B V r Q w A 2 r g v X s P 6 b P P z i X 1 j 3 Y C f L 6 + o Y G e P H k q D r y b A W R F / + 0 x 5 x U G s z c i L + q O 9 O s 4 4 R 6 Q H v k 8 P G 8 V 6 2 L c B Y n 7 o k j 1 t e 5 1 d X G v U s 6 M E n A k L b B F y O P a u M B / C i T D G y B S 0 a g R v 0 + N I d X L m N P b t + / W m c Q 1 Q M g j R z p k e d B U Y 8 P 8 q p X 7 a U 5 6 7 2 s k d 2 0 3 e a q a y M 7 9 i J K y 5 H 7 M p N c q c 6 w 2 A s z t 5 8 8 n Q j f j 2 d I R H J X U 5 X J u a U T J F G g g M K T Q 3 z + w Z R m D g I j x p y 2 k 6 W D + D u z C Q R Y 5 j x g T Z u A I 1 3 N p m M h Z H 6 r A 6 R A 1 B X H t f m r S K R 3 e T T m o j y u 3 5 g / 6 K 2 i h Q R x M L s R i Y x 9 m 7 b I + 0 t N R J z 3 h 1 D 9 j o 7 C 9 R C o 0 F i J 7 M e 6 U + H T P W O X T s E l g l 4 0 x w h K S F Y B 1 w M R I r 3 d F f j 8 T Q D V H 7 L u N A N U M E h X R n 1 L L E 4 0 G V F i 8 M 1 Q 9 9 N d w D h Z D p K 0 A S x / 6 d u n q i T 6 H r d q P s Z p c z P v Y k w v 4 q 6 7 J f 1 g n 0 z d i e w H L t y / e q S f Y Y 9 R 6 S q n c H q a Y x U a r E R e 9 m o R j Y z K 5 z P s / F a A P h F h z 8 6 O 9 V F 5 V R 5 O h a l Z L j I s p C A X 8 Z G W p A M m x m 6 y o K Y 5 Q d T G r Q 7 y P s M Z B b s A X F h c o u O a l a 6 c z C + b y g a W J u 7 h I p G s q M K j 8 / f d 3 Z B A b V k C o t G 1 t b T K h c Y 3 7 i i + e v R R C u V w F V F l V K c Y D v B P 6 k f D C g L R W B F s V 1 T M V I D 8 G f X H N P M 6 m 6 w u S J i 3 G p C B x I d W / f W / j h g A L T W A a h 0 5 B O t p R x s + w s a q d T e S M U C e a 6 y j s m 5 c x F H S 8 5 4 M l o h r 9 1 A m l s e q D 9 0 S M i o o z W w 8 q 2 1 B 5 G 6 P P m s J U 4 d 6 6 x Q Z p f r x z j z 6 / e n l d P w q r H E L S g W z 4 X o y P w S s e M 3 7 h u 3 j 8 x D F y M I H g e Z H a D 8 K 9 s I b i O l 8 U F y y z 1 A R J f v O b f x W S L P g i d O 1 S j w w 5 A E I k T u g f g V D v + z 9 Q c 1 O j n A / x 5 2 7 3 M a E i 4 T i Z w k y m a C h I t d W F 1 N S U m 3 y 3 3 M 4 R o c 4 f b a H J k U G y F n G L 4 5 + V l k f C 7 U p B K 5 j 3 D 7 F 3 g K t O J i G l M c 4 D j w f M J g Y R Y N R Y X l o m P 0 u Q y 5 c v J l k k U X a Q E p B C q a b / V M C f D 4 T A / f g N q M J L S 4 s y v g Q V 0 e d b F f P 8 9 w M O O l 4 8 S m u r a 9 T I x A H Z 4 J l e V 1 8 r a 1 T B 0 w K q K U g 0 v R S j F 2 N Q V R W h E l I q S O 5 C K 3 W d 2 L 1 H S S b I m V E i x i 8 H s e 8 p d k o G Z T o 2 c Y j s Q w f j 3 w o Y 2 K 2 o r J A p 8 o j X h 0 m U 8 L d T / o r J C x 2 A Q C A E S L Y Z m Q B I L p A O 4 3 X 4 D c T T w O x b E A w N b X V 1 p R D O Y b e K d C o t K 5 V F 4 O D 9 3 t H Z I b 6 B Z 8 + c B o v 5 2 5 Q K + E a 0 H T n i f w q y z y e D 0 H n T 1 M m 9 S D k z S n i 9 y 9 L Z x H K O s B 4 h I M m h R N o f e J c x U W 9 V E o w E s K h h s B d 9 G j R 0 S O j H g B h w R l 1 a X J K Q Z l D n U I a v X r 2 h 8 v L M l j 7 d C i A g F n Z r b W 0 R P 0 b M 9 c L Q A Q w a n 7 c G u P 9 n k e k s W F G x u 6 d L P F B g W h f y 8 B + V Y A h B X c J J b N R 5 z a y Q H q D K A X J G q E p P K U s o B 9 R m 6 a R i V u Y h 9 g P c 3 1 h b k p B j t 7 / 9 j v 7 5 n / 9 V P M D h z H v / / g P 6 h 3 / 4 R / r q q 2 / o m 2 9 u 0 7 N n L 2 S + V h F X Y j 0 2 B h J 2 d 5 8 U K Z M N g L Q I r m k G C I O 4 E s C i K d Q b y I T 5 U m r V R 8 g f 4 Q 6 N L i K M t d p X 5 w 0 m Y Y 9 P Q t r l C j n z l I A u j h d E 6 K 1 H j x 5 T D Y v y b U S q O k T W Y K E v z j X S z 3 / + M / r F 7 / 0 u u Y s K R Q q d P n 1 K A s V c v 3 a V r l 6 9 I t e x o J v D o a a Y 6 G k c I B 9 U u 2 w B h F p c U R T 4 t t 9 F E 8 v K V K 8 n N m K g W k s i B R 2 O m Y 8 5 h S I x G X 7 A v i Y Q v i z x G W z l Y z l J O a v S k E g Y W z h y t J O u c Y E h Q t C N j k Q / S r 3 8 I f Y a g T U f + e c / y g z b b 1 k K m b M d k g H A + B I s c V D H 4 N 1 R V 6 f C o g E r q y v r r H 4 7 B c r 8 z d t + O t N z X O r j x Z a A k G N 1 L S h m e D P M B B F L n 5 H u D L L k N B 3 z f 9 n i v s S 5 3 N U t q 4 V f J R f / E N U H E X R E B y 5 S I / V q B P s Q u U R z l Y M K 3 S V 0 7 N g R u n b 9 G v 3 y V 7 + I T 5 n A O B K s a Z i r t L S 4 y O U j p 5 N g t 6 m Q X d k A + m / l Z c X U U K d m H B d K y O s g f f d 8 g m p r 4 U i d g J k Y K r J R j K a 8 q v 7 w F f m n H t g 4 w r 5 x C v v m u r i X / 3 I m o R x M K O 3 y r z P G t z + B a f 5 d Y 3 a 1 g K o r P d K P B Y H S e Y 0 j 6 A t m I D s c y a 5 H 6 I t M T 8 9 u 6 W m e K R C Q x R x 2 b H 7 F y h K n g M J L I 2 n n R e l 6 g z E y 7 P Z O O t Q 5 I 2 F f H 8 u + w S i W a f K 5 X C B 3 3 u a A s Y X e j B c u c 8 W y t 8 T m I T J C a r D N d E A k J Y w P q d D N C U A y + b w + M X l n A 1 7 + L k 3 a l a B F X K 3 g N r U a L a T x 5 U R b L y Q x t j r N + R J 9 q X j C P 2 O f / y T O 4 z i 1 P u 5 R y p m E Q u s m L 2 Y g C D c b f o C L z U G 6 1 g Y T r X H h E H s G O 5 f 2 2 Y a t 1 Q I s T I D J k R g w 1 c B g L q x + 3 T 0 n p U H M B l Z Z 5 Y N / J w L U f P 1 k i m b H 3 t P s p 1 4 q s f m o p m j 9 c 6 L + o B 6 h L / 5 y w v C y M Q i j 9 8 3 H E v w S 0 g n n c 4 S c E Q p q g j e Y 6 M w W u F Q H G E v F Q H e + V L + 9 1 S I O s X 3 A R x Q x B b e C 8 i V M h G d G d Z y c m K C O j j Y Z K 8 o G M L t 5 c n J K w q p B U l W V O a m w r I b c l c 1 0 9 t w 5 i a o L s g l R G J o k w M z M Q v w 4 f j 7 N f t K 5 H C F n R g n 4 a 3 m K o q w y p F 8 + s 9 B l p 8 + M Z f U P s X d 4 P J r c N 0 G L D 5 e e 8 f F x G h g Y k H E m N R k w Q a j F h Q U J y I I + M M 7 B + z 1 F G 9 w 2 I A E v X b 5 A P a e 6 5 X j N U U f u Y g 8 d q S + S M N e n T p 2 S 5 V b 1 h E N z m n U e T z r m P 6 Z j p Q m l J n N d 3 M t / O Z N Q A I r H u Y H J F a 0 i Y i f c 7 A z I g s 2 H 2 B t g d X k k D c z g / e 2 / f S U x 8 d B n g o s P V v O A 2 q f H m y A p s F q g d m K 1 W W I S 6 2 I 3 w P r E U N 0 e 8 u / B 6 6 K 2 J E I d F W G q N 1 a B h 3 M s J j h i i j s I r o n x a t x O N i e m a x h E Y p U O f / V 1 S a Z z u E d S j m D 5 / n V / T n 7 t R l c r 9 5 s C 5 O f C w X R u / f J m 6 G P 8 n Z j x U V 1 V M d 0 d K l C x A g 6 R V d z s 8 J P T r g g 1 M z M r r j / w Z M F y M M h t q O h a Q i H W O Z b H g V s Q E G L V U a / U v l N A I o Z C Y f k N B A J F P H i 4 G T l 1 w E q j L s C i h 2 C e C G 0 G S f r 1 e y w O E J G 4 6 5 K i a n 1 m c Y q V 1 T d S n G N D A f 6 u M H 1 5 q 0 e + b 6 + R M w m l q W M x u e p v 1 H C E g g G q K L G J 0 e J 6 R 4 C K D i V W 1 v H 9 o E t i M K D i Q l r A f 0 / W 6 2 V N A d q C J h M q K x b a N k + x 2 C 2 Z g N V Y i f g G Q u X U X u u a T G a A 2 M 4 C p 0 h J U T N R a Y y k p Z A i n 3 F e n V X X x S g B d Q / n c 4 P c E U p e l n 8 Q L D G A f U z v T v U 8 R 4 G 6 D K M F c L U 9 E c v 7 E N n D v 7 4 M 0 Z u 3 f d T V 3 Z X W F A 4 z O Y J d o u + U L V O 5 R j B q F e k D o o B Y 6 a D J c v z Y U f H c e D + V O K e S 7 i 9 h a + x H j a T v 4 X 2 b q c 7 t N Z h Q + L G 9 T / 6 g E u 8 W i z X e + g H R m B L 5 Z q T G B g C 6 6 3 I f p / q n j s K i Y v K W X C Z P e b l 4 d 4 M 8 6 N d A H c O S o o h B g Z D M c D 0 y l 1 k 2 U G g N 0 v O X 7 2 S u 1 U Y A I e B m B F c n 9 O m G p l V c Q p U 0 m R L E S Z x P T k 7 o t m n q 5 F 4 k 4 W 4 u k n d V S S G 8 t B l V b u X 8 a I Y u P P S 3 N A p C U x J + 9 8 K h J T B 7 4 H x 2 u o r o n 5 9 4 6 e m z F + L h j W D 9 k U i U h n k f 6 h Z m 5 W a b T M B S w E 6 e 1 n N q 5 m 4 K U B + g C u r Z u T i W O V R u t x B E J a 4 z Q i K 1 r 5 J 5 n 5 N x 3 e P J Z d S j d G f 3 I C 2 t q T W P t C 5 u L i S n M 8 X y Z 1 w r c C X O a / 8 / T 2 G U 3 A X r J d g h d g 6 L o 5 B q a u u l 4 3 / r y 5 u y D t P v / f I X Y q g w 9 5 2 y i R O N B T Q 9 N W 0 c J S N B i A R B n o / Z K R g 2 z s c T X w d p 5 D 6 1 D 6 M K 9 p U j A V J M C J W u T u 5 F y l k f a n p J r T w X C m 4 u Y X C P X k I F L a X a c s f Y r w b 5 c O 1 S 8 + F s 3 6 w C 7 Z P D L W N Q G B / C O l a I G w G V D 3 O V s L r g 5 O S k u j d L W A t Z Z b w p F Y o o y Q m T B + 1 W R Y 5 E M i S Y Q R q 5 D / s g U p x g K t X U 7 n 6 5 n 0 y R s z 4 U J B I 6 o F h d Y T M V I s w d V S 2 x Y J w A Z F C 4 X G U K T L u 5 7 G T + e w A W k Z v 0 e 8 Q h F R M J E a 0 I U z k Q n g u R h x C 5 C D E F U 4 G F 3 1 C m g c D 2 1 f B i 1 j I w d Q O k 0 E g m j C Y J t l E 6 U Y 1 l T 0 1 E S b o v W S J J i h 8 j 4 C j k R n J 9 3 K u U M w n F 7 y g E 2 c h T G a Z Z w J H i Z Q y C o d C Q S Q v z a n V A j D / g 8 Q + R H W A o w + K q o l J P h U w 3 1 w m e 4 J h Y i P E n N 6 v c 5 p h 6 K J O 7 P 9 6 V g e A H D x 5 I / 0 u v D p I J M G j c 3 V l P Y z O s u R j n E g Q x J Y M 8 X q 4 e C c O D P m 8 k o 6 + k t 5 p c 2 P J J 4 9 t z g 5 w Z J Z C g u q m 9 B L S 0 K i h I j o A E I E M Q f 0 K H o / K U V 9 L y 0 q I a G D b u O U T 2 0 D e V f i Y u 8 r 7 z S I e o g j C l w w 8 P q b q m W l Z k x E x f T A V B H I r t o L W p h l 7 2 f p D x s N e G s 6 s 5 Q d X T 2 w D 3 A t R 5 T S T e x 3 V N J n 1 N E 8 3 Y o n r p + p e L l L v p G 5 x 0 p B y 8 r F 7 j y A x F u A T m 5 2 a l M O F h w Z 8 S 0 V 1 a l p 3 g I I d Y j w n v x v 5 E k F R Y Q O D 7 7 3 6 g r 3 7 7 t a y e C E d Z q I k Y m I X 6 l 2 m c C Z j o 4 f 3 w 9 N F d C v l X K b D q p S O V Q U O 9 U 2 p e Q s o o o o w u Y b o G i K L u k X 1 c N 7 Z C I E 7 y O W y N c 6 U l r r R 1 c a + S 5 U 7 v Q M 4 a e 0 + B j V o q i 0 X 1 w 4 u D Q F g o u d z o H + E c C I S 1 f 4 r c R R S K 2 m j N O y / 9 J 7 S M o V C Q v E t L V F V T Q 9 9 8 S F 5 + 5 R D Z A Q b R N / J M Q f m Y Y b Y A z s 3 P s 7 p j S Z o w m A 4 g w 9 / 9 5 h n 9 4 c 9 O y v g S X J 8 w o f H o 8 a N i F g d B 8 T t S P 7 D l O g L j 1 O i i R Q Z 2 5 Z q c M 9 y O x O X I S I a 7 U Z j r i Y 7 J d / Z M O z W y J M w V c m a U Q F o M o D V R L Q y A A s H 6 t B p Q I w A X d 4 i t V h u t B G 0 m Y 4 R d 5 s / U 1 N W T N 5 C 9 I C G H S K C l P L K p m x f K y 5 z M Q M V O P Z c O 6 G f V 1 D e K 0 Q O N J / p q F y 9 d Y C 0 k S N / d / p 7 + 7 v / 8 P 6 k f I p l A H k M a O a 2 K Z G b p J F L J v K 8 T H 8 u 9 0 Q j V 1 l X x r 6 a v j 3 u R c m a U 0 A C X k C n I z F R g J Q i / f 4 0 7 v G q R r I q i Z B W w g K + j Z c L M z k N k H 4 W O n X f g I V k Q 5 3 w r o I y P V i q P B w B b G C j g f F t S W k a l b d c N 4 h h k 4 n 2 Q y x F d o l X v g j r G e X 1 d 7 j H u M 4 i k y c R / u C H O z n T 9 T J F T o w Q S R L x u a T T M 5 C o s L G K d P L 1 v F 6 T U 9 I q T g s k 8 O 0 S W M G 4 s w b M T I P g O A m a a y z U d 4 L + n / Q K F D E Z S d Y A l k W G c k s R E g Z 8 n v n d m e o Z c 7 j I 5 z x X I u A f E U e R L 2 j e 2 + E p d 7 3 K V c m q U Q F q x F k p / S G c i k t k Y s d n A L 0 z u 7 z Z Z / + g Q u 4 M 3 Y K W p T Q w T W w F D H w i M C T / A 2 d k 5 V u F D c T V e Y 3 F x S R p N R Y g E q T C o j A W t F 2 Z H 5 b O w K G I Z H E S p x f X y m h b e K q L Y L A Z p O E E q W Z i I S i o l t k g n u 9 r S 1 s G 9 T D l X + Z b 8 I X G + R C a Z 4 f M p C y D I t h E Q d B G r o h 9 i 7 w D v / 5 0 A 5 X b y x A n p G 1 V V V U p / C J F o 4 W w L K Y P l a d B w Y v k Z D B 5 j X x F E E Q q W P 7 u T V f p V t e w p J B k k z N l z Z 2 S d X z / c j g z C w A U p i T j V U C E T q p 7 M l + L U 0 r p + K Z 6 9 B u e e i V 4 5 S l g i U l 7 e I B U k T 3 F x C S 2 w a F c Z i f v W I 4 W D h 9 g D 7 H S 2 N I i E Z T x h 5 c P w y K / + w + / R h Q v n y b v s k + V F U a Q I x o K y f f n y l Q T T R P m j H i B B c o 3 P r t D F 0 2 0 y n Q P L l Z a W s Y o n 1 2 M 0 6 9 P S j I + F i G q L z 1 o J B M I 5 Y 2 v 0 n 9 S M 4 + S 6 t 9 c p 5 x J K w G W G V k t l g i p A Z H R 5 R Y V k 4 k b 4 u v 8 w H v p e A 4 v D 7 Q Y o z 9 H R M S E Y x q X a 2 l v p y y 9 v U l 1 9 v c T h K y 4 u M t Y R L h C i 4 H 7 U B b g 4 O S 1 h K i 6 w K r J o Q w N v U U + m v a z Y C V m S U 0 9 d g P w h 3 M N k i u B + J Z 3 K S r M T e 3 2 7 2 B d C f V o K S P A N T a h U i a S n y q f C 7 T w U U X s F l M C R q h A V p J k 1 u x V Q h k + f P q P v v v u B / u k f f y P S y A x c x z S N R p Z g U 1 O z s i g 1 p I d W 0 + B 8 W + b x 0 F o g R C O D W I f Y k E Q G m S C J M B a l 7 1 d E U 8 n B J H w 3 x S S U c S m V c P 3 0 2 e P G r + c W G I u T D M h l W g 2 r a c / o f E o G c Y a b g c W 3 C r l 1 8 y 4 n L 8 W P p S 4 P s T f o q g t R W 8 X O 8 l f c k Q J B c U P 6 9 e / / i m 7 c u G 5 c U W T S W 1 h p T 5 4 8 T j d u X l e D + 3 z O t 7 J C 0 z N z o u 6 H Y w 6 a 9 / F 3 h Y J x w m i 1 T p N I q X p K t T t Z 4 5 f B 3 y D X J 3 U / k 0 n 6 Z h G q q v a k r X t 7 n f Z H 5 R O o u V H I a J 3 p k F R w h q 2 s U n G t M S 6 B a 3 o 6 R 3 t l d m J q H 2 I 9 d L S h n Q D 9 X v j 1 g S R m b U O X r V b t k B D N C F 7 s c L R F p K V Z 7 l c h u h G M F 8 H l M e p s r m L y J P p W S I u r J M S K k 4 r T 8 W o / F d g i N L r A 1 0 y q H p K n b P + 8 a P b F K I E 0 6 o u Q 2 1 2 U p P o B d i N 0 F Y D C Q c K U D b S C h 7 M 2 9 g Y F u w y H D U K l L s C m C a R S g h x I s P h h P d 6 u r p M S 7 c j p d M g C B V i 9 c G R k l B t a 9 J c S p O q d s B l k i p C F p c + p e j 8 V O Z g 8 L I 2 m l v m 3 N J k g n X h 7 8 c o Z f o L 1 d S 4 X a d 8 k V C C i M g x q 3 8 q K z z C j q v 6 U 9 p Q w Q 7 k e + e S x D 5 F d H K v d X b w O G B X M w f 1 1 4 w i Y i Y X y h u s R I s V G H R 5 6 M u a i 8 S V F n t 7 e t 1 z 2 J C Z y T S R I p f F F K 4 V F A i n J 1 O o J k h 1 W P a 4 v U P V C o u 4 l y I R U W r q v E m o f w T m I l s n h L J C I s s g 0 o K g w Y a E x q x A 2 m 5 2 K X b t r T Q + x H t U Z r A q / G d A o 6 q C Y m k x m I g m Z O H 3 o H + D G 0 s / q Y R U F l s f J O n 2 P i i 2 q 3 L H o G w Z x M e 1 e E 2 p + h W h g V l v 3 l C n c U x i W f h O S I q M i k 2 w 5 u d 3 p A 6 n m C v t i l N B p x B e j m e l p c a z E r N F g M M A t 2 D y t p p F Q A O Z G 9 e y y N T 1 E M o 5 W h 3 a t S m N F D j R 8 S W T S W 5 C J J d C 7 w U m u b T Z p Q D 1 l H u r o 6 K B j x 4 4 y i V 4 L Y T B c 0 t n Z I c T D 8 Y N h B 7 0 Z T 6 h 6 O F d b E l L k 4 Q S N Z m K R 7 9 V k i o Q p x u l 3 f 3 k z q Y 7 l O u 2 r h E K m l 5 S W 0 M i n T 9 z i R F h 3 t l F B Q S G 3 M s k x 4 L S U g l u + 1 3 9 o 6 c s m G k p 3 P 6 O 1 v a O N + v r e i 6 u R S B M Q S Y i g 0 p 0 n A 1 R d 6 q D W l i Z R 4 3 T C O B W c Z d H H s r P 2 g b E o m M d / G H B Q I M w k E W s e 1 D j 1 P R 5 X K C 6 d 5 j D Q K 0 Q D u e D K B g k W Y U m Z W 2 f Y V F j u 9 X 3 c V x 0 K U T 0 b C s K i z s E z G B k E Y i G j z U A h e Z e X y e r y 0 L 3 h Q 2 / z b C D g X 6 V L D Q u 0 4 v P K C v C Y M I h 4 E n F S G N I C C R J B e b S o + W y 6 k c M 9 m A 4 / P j Y u a 0 p h w N b r 8 1 F X 1 w k Z G n n b N 0 D t r Y 1 C H v 1 d 2 u A Q Y I 3 E u + w 1 I s i q e U 8 / D K i 5 c k r q K M J A + u D 3 z z W s y h Y G q k f D F p n v J C G X Z f 5 T k H 7 9 B 7 d k 4 H g / s e + E A i q i 0 K N j 0 i F F Q S G u R N C / R k U s q c w F p / H V + 0 O P i W z A 7 5 u j q 2 1 B b t X t M o Q B j + 4 1 v 1 / 6 Q 4 X c o C E E M v I f 1 0 C m y c l p M X O j G c Q K i D g 3 M z v D K h w C u V T x v c S S q p 9 q a 2 s J k 0 F x v b a 2 J i 2 Z k E Z G P h r r 9 6 q + 0 B 2 W T C C M k I i v Q / J o Y k G d O 1 O / S m H e n / N G q H 8 K c 7 D U R M I w b 6 O c / u T P f l / e a z + R F 4 R y R 5 k 8 9 h j r 8 l b S y 1 Q i A W g N N Z k w R g W z + i G h s g c E D 9 0 O U B a Q E L D s Y Q 2 n z s 4 j T C 6 l o m P 1 D h A N 1 x 4 9 e i q r y S d M 5 g k i i c r H 0 q i 3 t 5 e O H T 8 m k u l O W s l k z M x l M n X V r p E t x t K I j x 9 9 h H Q y F g Q w p N P R o 8 1 0 4 d J p e Y 7 9 R M 6 n b 6 R L K 7 Z C m p + b l w x F C 4 Q C Q y Y D a 6 s J A 4 X q 6 h 4 i m 1 g N o h A y h 2 g Q 3 K i h r E 6 d 6 q H m 5 k Z R 2 a D e o Q + E A k U Y O I T X X j Y s t 0 n J I B M k G F Z F x H 4 S m Z L u V 8 R y W M N k t y h y L a z g 8 4 p s I J o Y I 6 J h u n C Z y Z R S r / Y j 5 X y C 4 U a p p L J G W j + o F C E m F D I c m a p V P k B 7 V h w i e 7 g 7 z H 2 m b W Y p y g B S C K o c 9 n V C e U E i I S E W + Q / f 3 R H P 8 y T p x A T C F s H / e 7 q 7 1 G e S k h p L 0 u T C f l d t Q M i E R r Z / x i r X R B 1 E 4 v 3 2 j q a 0 d W o / 0 r 5 5 S q S m p V i B W P r Q 0 i E i E n g D 9 x T E j M P k s 8 W F O T F W i K J + i K z i 4 0 L m k z Y 1 M V 6 / f i P q u D 5 O T S D b t e t X p e x S r 8 H N C A u 4 J R H N I F A 8 Q Q L x u Y Y S V u m E T B G a X O b 7 m U R x M n F C 3 + r q 9 Q v 8 Z O v r 1 H 6 k / R 3 Y T Y W 9 g D 5 9 G p X W D x k I l y O 1 5 Q K 3 u + m b f h c N z B 7 O 2 M 0 2 M s n T h A R S 0 g j 9 J W g P y a Q w 7 b O U A i C J 4 B 2 h z 8 N N C c u L w h C C Y 6 j 4 8 c + A V H J s m M p 5 3 + 1 Q F r 4 I / 9 6 n e R V q z k y q 9 o 5 m + Z 1 8 Q V 4 R a j H m o r r 6 O t a / 7 e J + h M y D l I K L y f 2 R I j k e m l O r H 6 J H d Y j s Y S W w c V X Q J N I J D V 5 b W 6 t x r M n A K b 6 v i I W Z u V i A 4 M 6 d H + n B g 0 d M r p f U 9 6 6 P W l q a Z C w J x A l r 1 6 E N k p P 7 T y D T R y G T I p H e 4 r e v 3 Y R 0 y h 9 Y 7 v e P 5 F X N x L h U a G J Q 9 j F r E 1 F i 5 7 0 R e j f v k X 0 L q 3 0 q X J V y n D 1 E d o C Z u t f T L G x n J h K I 8 v j x Y x n A R R 8 J n u P q v J J c E o V I E 4 o r O + I r I l 5 f f V 0 d k y A q n j A Y o 5 J x J 6 M v d W / I L t e g 7 g u J D A m E b Z E j S O 0 e P w V D E X r 2 C W Z y W P m Y U I Z l 7 w / / 6 B d U s o 9 + e + l g 5 W q Z V / 8 g N D F z F 8 C K D 7 D y l R a q c Q o l 7 l V S n d 9 D K Z U t Y C F r r x / u Q w k S K W m T S P 6 A X 8 a V L l 2 6 Q G 4 m U + p 1 c 8 L 8 p q W l Z W q o r z f K C Y F Y 1 s j p c H L 5 J e 4 D m V C 2 Y o h A 2 R r E A s F s F K Y R l k z P R 1 U g H 6 3 u R S M h / h 6 b m O v N d S c f / u V X H 8 q A r 6 C C C o v L y b e i T O Z M J 3 7 Q R G a r B A s Q S J X Q 6 w + x P e h 8 0 0 m F Z 1 P 5 q H 3 q z A m e K o h B n 3 o + n g y i I B o w i F J d X S 2 q n U 5 Y p U N 9 r y L H g 2 H l G S N J k 0 l I g x S m G W + M J p d i S U S C l M J 9 f / x n / 1 G e M 9 + Q l 4 Q C r K 4 C q q g o V w U d D N L 5 x l V T Z h t J C k M T 6 5 B U O 4 O S H k h F D p W P O k 9 T S a V i Q m w u m W D B g 6 l c u R P x O Z D M S I i v B 2 P E w K y N 7 r K q Z 5 5 6 I S q f U a 7 m f R B J r e y u E o 5 7 T h 3 L W 3 U / b w k V d B R T z O K I t 2 o h P 5 Z S U R m q 9 G 3 e N z I e U o p r A K d D U u 0 E y D I k h w 0 V P J H i / S H j u P d N L 9 8 N 9 T t x j z I u q I S Y f L D + w b C k G j u V U F 6 Y S A o v i r u D d h q H l 7 j p e n I y y t i U I J l 0 w s D p h U u Y Q J i f y A t P i Y 1 S 1 F M r 4 a U g 8 m H 5 a y 8 L S K a r g T 8 U o m F e R Y q T 6 Z B U m U D n k d o g z 6 K 0 E k B F T 5 Z K W q U G U S q q K m l u H n F A + H 6 + 1 t 8 / Q A 8 f P J K g l F j w G v d g k Y c E E V V C y L A l V h c R F T b + v c Y 2 f i z q o l G u e h 8 S S s 5 B R Y R H R I T + 5 M / / U 9 q 6 k i / J 8 u D D a H 7 X P v 8 K L Y 8 N i M N l z G K n R 6 N F Y u 3 D I C + s f d r q h 9 X l 9 V b U A U 7 Y H l o C N X m S i 1 m d Y m L g P L a c r r X 7 y W F V 5 M K x T m i s F h c W p G G D 8 2 x t T Y 1 E d V U r H r o k S C X C G S D v h R D 8 e T N Z + v s / i B / m W K i J 7 A V Q G R V Z 8 D t a t Y u I Z F L E E f V O + k v Y V w 6 w S J e v n K H u 0 y f U C + Q p 8 s b 1 a M P k c l N x S S l N z 0 x L Z q v O q V Y L U B i q I F J b N L R m K i V X D q T U y v X T R e J 9 s V F B 9 Y 0 k p D F J C t 5 X f Z o 0 i S U G p n e E Q m F y 2 B 0 0 O D Q s D R p i 7 w E I u o I G T K n i K A f 1 G S S U U R 0 3 h l U N H W R 3 F q k y M p c X J z O Z k s t X k 0 p Z 9 X q Y T G n r S B 6 l v O 1 D m W G r a Z M K M T c z x Q 9 s j E X E M 1 4 X B A r G V F j x C q F I p W p U o n J h + 1 O G a j x k z 3 h t 3 s o + 5 0 k K k T S x A h I w U u e b S r q P 9 P 5 9 v 3 i s Y M 5 a Y 0 O D z I t S 1 5 D / v I 0 T S J F I J 5 z D d J w 3 E / C M 0 G W D 8 8 Y 9 K W R S 0 k l t o 7 D o M a k w N v l f / u K P 8 D J 5 j w N B K M D T c o x K S k v J s T r M G a 0 y X 7 V i q k D 0 s S z C h e N 4 4 a l C x z Y u o W S L b / 3 p k S r 5 H X V K v L s k g y R J E o r T + K I a 7 8 O + G m x V J I G V F d P V s c K G l k q K F J p w I I Z K M D 4 8 e / Z c x q x w H O J + 1 b 0 h s 3 k 8 p b z S k k m p e E g 4 / w f / + X f l N w 8 C 8 t o o Y U 4 x R w G 3 j k 4 6 0 V q h M t 1 I U i g g k R Q W C k d t d W H F C 9 J I U o F 0 q y z 1 7 u C Q K o k U 6 R K / W 5 w k x l Y n T C e X r Z F w X 3 z f S F g l 0 B 8 I i 5 v Q j K j Y E Q p z P o 6 O j s p M X O S f H o h V h E M + K / J h O z M 1 I 1 K w q a m R J P h l C L E h W D I Z 5 a I b O l V 2 2 E + U Y T o y Q e V r a W m k q u q K t H U i H 5 P l 4 c D Y g W q m Q 5 N D 5 A 8 T 9 U 4 V m o w T K s E z X W 1 h j E g 2 U s h K 5 3 F D B Q t m v S + 5 g G 9 W x x p q N 3 G 8 v w B h j F 1 I 1 Z Q S Q y V W / / F H / q Z s j f P 4 E v m v 9 9 V W J Z A s R q v z I / Q 7 Z z w S I w K T P L G 2 L h Y A Q H 6 I J V U s d 5 q Q h o r I + 2 O j Y + Q p 9 / B 2 n G r r a r i v 5 a T 7 H + 1 8 P 4 g D w h l b I a E i k y K j Q S g z m Z h I U P c 8 5 W X 0 R 3 / 8 a 7 z F g Y H l 0 Q E j F L A 6 2 k / P x 1 1 M G D t Z k k j F p N H E A p E M Q i F w Y p x Y x p b / G M f G P r 5 Y t j i W A 7 U B j G M z N r u W X a C y G 7 u K D U K I x K H p H C q 8 n M d W n d f 7 c Q K Z 9 0 0 p f s z / b r Q b y 8 P g 2 D B g i K k 8 Z Q s i K Q k X I 6 / P S 4 M D Q + L j h 3 P 3 I Z n k W i q R D E k F I v H 5 h I Q C k b B V V j 0 H 9 9 X + 4 n / 8 M d 7 m Q O F A E g q Y 6 P 9 A g / N O I Z L F h p g I i l B K Q m k i J U g l 5 J F 9 3 s b J l U g g R W K L T Y I k f A Z / D M i R Q u I W A + t O 7 A K o 5 P L f g D 4 2 z k j l 1 1 v T N S G G X O C t 7 K i t n M c d p n 0 j J Y 6 Z A H z / Z 4 1 + c t m V x M q E T E I Y 4 3 h h h e j t p J X P q 2 M h k k 4 G o Z Q K C E L x 1 u g P m 6 W T 3 W a l v / y f f y L P f t B w Y A k F 3 L 0 / S F H S 6 h 5 v D W m V I J M h t U A a M 7 F S C M V / E v s g j J y T P X V N f k 2 d U 3 v x n R S s O 5 E G W 2 S 3 c Z m r r t 6 R P 8 b G t I + / q O D G u f i W d 0 A E O c T W O J a U u E c n n B Q i 6 W O + 7 n G p W b K p E k r 1 y x I E i u 8 b x w i Z v L S W O C f S S U i E Y 5 N k M h P K Z B q H m s f F x G T 6 U 9 5 m k p f 5 B 8 u j w Y N L K B T y j / c G + C 1 A H F b / h E C G y p d E K O M Y 5 N B b E 6 n 4 j 5 A k v o + t H O N X 9 D F 2 c Z c B 8 z 7 2 E g f G b u I E V 0 l j L w V J p 9 W B / E 3 8 4 b + 8 V b u m f V R y t c W O 2 j V t 5 W L i n i T y G M e y v y 5 h e A H / o 3 S 1 V S 0 s H S d O C p l E W h n E g V H i 0 Y h D G S m E S I p A c q 9 J K s U t s J B I J m J p 6 W S 1 x O g v / + p P J R 7 F Q Q U T a l y y / a A C B X v n x 3 5 i 8 Z Q g F A g k 0 g q k M b Y G s b T B Q p F J b 1 X i P 0 w D 8 z 5 D X 8 M u z q i T x n 9 1 X m C c N 5 3 J C C r z p R a b g M p t 7 M b 3 j T v 1 B R A g v u U 9 + Y 8 / i f v V v W q r d n G H c V 7 O I T E B j H 1 9 r s w V p p O 1 w W Q i p S H U a j B G I 3 N W m l s x v k e I p M m E Z C a U S T L J F i Z x 3 h p q H g S S I t P + B q r c L S y P D z i h A B T c 9 3 f e 8 9 s o U m n J F F c F D U I l D B U g S f K W / x j H K g k 5 Z M N b 0 E S 2 6 l g 2 c k 5 2 G c a 5 + L H G u h M m m L I d d V n v a K B y G 7 u J f X W j H M k J V G S 9 l R 2 1 l f v V P U I W t a P 2 c R 1 n T M e a V P x H t q f r A 2 p 1 C y Y N j p G / W O N 2 a N Y q 6 9 t a L S r u u C a Q e K T I f Q a J c I y t Q a a E V N J b J D X G B E L Z m E 3 / / S d A J i K i / w 8 L x O M M h N X h u Q A A A A B J R U 5 E r k J g g g =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 N a m e = " C a m a d a   1 "   G u i d = " 1 6 3 d 9 3 4 7 - f 7 c a - 4 a 3 8 - 9 0 b 4 - 9 9 6 a e 6 1 9 b 3 1 1 "   R e v = " 1 "   R e v G u i d = " a 0 4 6 e c a d - e 9 5 2 - 4 6 6 c - 8 c d 6 - 8 c d 1 e 6 2 0 b 4 2 d "   V i s i b l e = " t r u e "   I n s t O n l y = " t r u e " & g t ; & l t ; G e o V i s 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Props1.xml><?xml version="1.0" encoding="utf-8"?>
<ds:datastoreItem xmlns:ds="http://schemas.openxmlformats.org/officeDocument/2006/customXml" ds:itemID="{745B2AF4-3389-48A3-A7AD-C824621B6390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410C6EE5-3229-4A63-BF87-F1640D2E5B43}">
  <ds:schemaRefs>
    <ds:schemaRef ds:uri="http://www.w3.org/2001/XMLSchema"/>
    <ds:schemaRef ds:uri="http://microsoft.data.visualization.engine.tours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16</vt:i4>
      </vt:variant>
      <vt:variant>
        <vt:lpstr>Intervalos com Nome</vt:lpstr>
      </vt:variant>
      <vt:variant>
        <vt:i4>10</vt:i4>
      </vt:variant>
    </vt:vector>
  </HeadingPairs>
  <TitlesOfParts>
    <vt:vector size="26" baseType="lpstr">
      <vt:lpstr>Indice</vt:lpstr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'10'!Área_de_Impressão</vt:lpstr>
      <vt:lpstr>'11'!Área_de_Impressão</vt:lpstr>
      <vt:lpstr>'12'!Área_de_Impressão</vt:lpstr>
      <vt:lpstr>'13'!Área_de_Impressão</vt:lpstr>
      <vt:lpstr>'14'!Área_de_Impressão</vt:lpstr>
      <vt:lpstr>'5'!Área_de_Impressão</vt:lpstr>
      <vt:lpstr>'6'!Área_de_Impressão</vt:lpstr>
      <vt:lpstr>'7'!Área_de_Impressão</vt:lpstr>
      <vt:lpstr>'8'!Área_de_Impressão</vt:lpstr>
      <vt:lpstr>'9'!Área_de_Impressão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Lima</dc:creator>
  <cp:lastModifiedBy>Dell</cp:lastModifiedBy>
  <cp:lastPrinted>2019-10-28T17:03:41Z</cp:lastPrinted>
  <dcterms:created xsi:type="dcterms:W3CDTF">2013-02-15T14:51:16Z</dcterms:created>
  <dcterms:modified xsi:type="dcterms:W3CDTF">2022-11-14T14:13:19Z</dcterms:modified>
</cp:coreProperties>
</file>